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уртам\бюджнт\бюджет 2023 уртам\"/>
    </mc:Choice>
  </mc:AlternateContent>
  <xr:revisionPtr revIDLastSave="0" documentId="13_ncr:1_{51B90C28-8F3F-487A-B901-55BB557871B5}" xr6:coauthVersionLast="46" xr6:coauthVersionMax="46" xr10:uidLastSave="{00000000-0000-0000-0000-000000000000}"/>
  <bookViews>
    <workbookView xWindow="-120" yWindow="-120" windowWidth="19440" windowHeight="15150" firstSheet="24" activeTab="27" xr2:uid="{00000000-000D-0000-FFFF-FFFF00000000}"/>
  </bookViews>
  <sheets>
    <sheet name="Кассовый план" sheetId="1" r:id="rId1"/>
    <sheet name="Кассовый план (2)" sheetId="2" r:id="rId2"/>
    <sheet name="Кассовый план (3)" sheetId="3" r:id="rId3"/>
    <sheet name="Кассовый план (4)" sheetId="4" r:id="rId4"/>
    <sheet name="Кассовый план (5)" sheetId="5" r:id="rId5"/>
    <sheet name="Кассовый план (6)" sheetId="6" r:id="rId6"/>
    <sheet name="Кассовый план (7)" sheetId="7" r:id="rId7"/>
    <sheet name="Кассовый план (8)" sheetId="8" r:id="rId8"/>
    <sheet name="Кассовый план (9)" sheetId="9" r:id="rId9"/>
    <sheet name="Кассовый план (10)" sheetId="10" r:id="rId10"/>
    <sheet name="Кассовый план (11)" sheetId="11" r:id="rId11"/>
    <sheet name="Кассовый план (12)" sheetId="12" r:id="rId12"/>
    <sheet name="Кассовый план (13)" sheetId="13" r:id="rId13"/>
    <sheet name="Кассовый план (14)" sheetId="14" r:id="rId14"/>
    <sheet name="Кассовый план (15)" sheetId="15" r:id="rId15"/>
    <sheet name="Кассовый план (16)" sheetId="16" r:id="rId16"/>
    <sheet name="Кассовый план (17)" sheetId="17" r:id="rId17"/>
    <sheet name="Кассовый план (18)" sheetId="18" r:id="rId18"/>
    <sheet name="Кассовый план (19)" sheetId="19" r:id="rId19"/>
    <sheet name="Кассовый план (20)" sheetId="20" r:id="rId20"/>
    <sheet name="Кассовый план (21)" sheetId="21" r:id="rId21"/>
    <sheet name="Кассовый план (22)" sheetId="22" r:id="rId22"/>
    <sheet name="Кассовый план (23)" sheetId="23" r:id="rId23"/>
    <sheet name="Кассовый план (24)" sheetId="24" r:id="rId24"/>
    <sheet name="Кассовый план (25)" sheetId="25" r:id="rId25"/>
    <sheet name="Кассовый план (26)" sheetId="26" r:id="rId26"/>
    <sheet name="Кассовый план (27)" sheetId="27" r:id="rId27"/>
    <sheet name="Сводный лист" sheetId="28" r:id="rId28"/>
  </sheets>
  <definedNames>
    <definedName name="APPT" localSheetId="26">'Кассовый план (27)'!$A$28</definedName>
    <definedName name="BBB" localSheetId="26">'Кассовый план (27)'!$B$6</definedName>
    <definedName name="BFT_Print_Titles" localSheetId="27">'Сводный лист'!$A$17:$R$18</definedName>
    <definedName name="FIO" localSheetId="26">'Кассовый план (27)'!$C$28</definedName>
    <definedName name="FIO" localSheetId="27">'Сводный лист'!$E$26</definedName>
    <definedName name="IS_DOCUMENT" localSheetId="0">'Кассовый план'!$A$21</definedName>
    <definedName name="IS_DOCUMENT" localSheetId="9">'Кассовый план (10)'!$A$20</definedName>
    <definedName name="IS_DOCUMENT" localSheetId="10">'Кассовый план (11)'!$A$20</definedName>
    <definedName name="IS_DOCUMENT" localSheetId="11">'Кассовый план (12)'!$A$20</definedName>
    <definedName name="IS_DOCUMENT" localSheetId="12">'Кассовый план (13)'!$A$20</definedName>
    <definedName name="IS_DOCUMENT" localSheetId="13">'Кассовый план (14)'!$A$20</definedName>
    <definedName name="IS_DOCUMENT" localSheetId="14">'Кассовый план (15)'!$A$20</definedName>
    <definedName name="IS_DOCUMENT" localSheetId="15">'Кассовый план (16)'!$A$20</definedName>
    <definedName name="IS_DOCUMENT" localSheetId="16">'Кассовый план (17)'!$A$20</definedName>
    <definedName name="IS_DOCUMENT" localSheetId="17">'Кассовый план (18)'!$A$20</definedName>
    <definedName name="IS_DOCUMENT" localSheetId="18">'Кассовый план (19)'!$A$20</definedName>
    <definedName name="IS_DOCUMENT" localSheetId="1">'Кассовый план (2)'!$A$21</definedName>
    <definedName name="IS_DOCUMENT" localSheetId="19">'Кассовый план (20)'!$A$21</definedName>
    <definedName name="IS_DOCUMENT" localSheetId="20">'Кассовый план (21)'!$A$20</definedName>
    <definedName name="IS_DOCUMENT" localSheetId="21">'Кассовый план (22)'!$A$20</definedName>
    <definedName name="IS_DOCUMENT" localSheetId="22">'Кассовый план (23)'!$A$20</definedName>
    <definedName name="IS_DOCUMENT" localSheetId="23">'Кассовый план (24)'!$A$20</definedName>
    <definedName name="IS_DOCUMENT" localSheetId="24">'Кассовый план (25)'!$A$20</definedName>
    <definedName name="IS_DOCUMENT" localSheetId="25">'Кассовый план (26)'!$A$20</definedName>
    <definedName name="IS_DOCUMENT" localSheetId="26">'Кассовый план (27)'!$A$20</definedName>
    <definedName name="IS_DOCUMENT" localSheetId="2">'Кассовый план (3)'!$A$28</definedName>
    <definedName name="IS_DOCUMENT" localSheetId="3">'Кассовый план (4)'!$A$21</definedName>
    <definedName name="IS_DOCUMENT" localSheetId="4">'Кассовый план (5)'!$A$20</definedName>
    <definedName name="IS_DOCUMENT" localSheetId="5">'Кассовый план (6)'!$A$20</definedName>
    <definedName name="IS_DOCUMENT" localSheetId="6">'Кассовый план (7)'!$A$20</definedName>
    <definedName name="IS_DOCUMENT" localSheetId="7">'Кассовый план (8)'!$A$20</definedName>
    <definedName name="IS_DOCUMENT" localSheetId="8">'Кассовый план (9)'!$A$20</definedName>
    <definedName name="IS_DOCUMENT" localSheetId="27">'Сводный лист'!#REF!</definedName>
    <definedName name="LAST_CELL" localSheetId="0">'Кассовый план'!$T$26</definedName>
    <definedName name="LAST_CELL" localSheetId="9">'Кассовый план (10)'!$T$25</definedName>
    <definedName name="LAST_CELL" localSheetId="10">'Кассовый план (11)'!$T$25</definedName>
    <definedName name="LAST_CELL" localSheetId="11">'Кассовый план (12)'!$T$25</definedName>
    <definedName name="LAST_CELL" localSheetId="12">'Кассовый план (13)'!$T$25</definedName>
    <definedName name="LAST_CELL" localSheetId="13">'Кассовый план (14)'!$T$25</definedName>
    <definedName name="LAST_CELL" localSheetId="14">'Кассовый план (15)'!$T$25</definedName>
    <definedName name="LAST_CELL" localSheetId="15">'Кассовый план (16)'!$T$25</definedName>
    <definedName name="LAST_CELL" localSheetId="16">'Кассовый план (17)'!$T$25</definedName>
    <definedName name="LAST_CELL" localSheetId="17">'Кассовый план (18)'!$T$25</definedName>
    <definedName name="LAST_CELL" localSheetId="18">'Кассовый план (19)'!$T$25</definedName>
    <definedName name="LAST_CELL" localSheetId="1">'Кассовый план (2)'!$T$26</definedName>
    <definedName name="LAST_CELL" localSheetId="19">'Кассовый план (20)'!$T$26</definedName>
    <definedName name="LAST_CELL" localSheetId="20">'Кассовый план (21)'!$T$25</definedName>
    <definedName name="LAST_CELL" localSheetId="21">'Кассовый план (22)'!$T$25</definedName>
    <definedName name="LAST_CELL" localSheetId="22">'Кассовый план (23)'!$T$25</definedName>
    <definedName name="LAST_CELL" localSheetId="23">'Кассовый план (24)'!$T$25</definedName>
    <definedName name="LAST_CELL" localSheetId="24">'Кассовый план (25)'!$T$25</definedName>
    <definedName name="LAST_CELL" localSheetId="25">'Кассовый план (26)'!$T$25</definedName>
    <definedName name="LAST_CELL" localSheetId="26">'Кассовый план (27)'!$T$25</definedName>
    <definedName name="LAST_CELL" localSheetId="2">'Кассовый план (3)'!$T$33</definedName>
    <definedName name="LAST_CELL" localSheetId="3">'Кассовый план (4)'!$T$26</definedName>
    <definedName name="LAST_CELL" localSheetId="4">'Кассовый план (5)'!$T$25</definedName>
    <definedName name="LAST_CELL" localSheetId="5">'Кассовый план (6)'!$T$25</definedName>
    <definedName name="LAST_CELL" localSheetId="6">'Кассовый план (7)'!$T$25</definedName>
    <definedName name="LAST_CELL" localSheetId="7">'Кассовый план (8)'!$T$25</definedName>
    <definedName name="LAST_CELL" localSheetId="8">'Кассовый план (9)'!$T$25</definedName>
    <definedName name="LAST_CELL" localSheetId="27">'Сводный лист'!$W$64</definedName>
    <definedName name="LLL" localSheetId="26">'Кассовый план (27)'!$A$6</definedName>
    <definedName name="SIGN" localSheetId="26">'Кассовый план (27)'!$A$28:$W$29</definedName>
    <definedName name="SIGN" localSheetId="27">'Сводный лист'!$A$26:$G$27</definedName>
  </definedNames>
  <calcPr calcId="191029"/>
</workbook>
</file>

<file path=xl/calcChain.xml><?xml version="1.0" encoding="utf-8"?>
<calcChain xmlns="http://schemas.openxmlformats.org/spreadsheetml/2006/main">
  <c r="J28" i="28" l="1"/>
  <c r="J40" i="28"/>
  <c r="V36" i="28"/>
  <c r="V18" i="28"/>
  <c r="K59" i="28"/>
  <c r="J39" i="28"/>
  <c r="J38" i="28"/>
  <c r="N36" i="28"/>
  <c r="O36" i="28"/>
  <c r="P36" i="28"/>
  <c r="Q36" i="28"/>
  <c r="R36" i="28"/>
  <c r="S36" i="28"/>
  <c r="S59" i="28" s="1"/>
  <c r="T36" i="28"/>
  <c r="U36" i="28"/>
  <c r="M36" i="28"/>
  <c r="M59" i="28" s="1"/>
  <c r="L36" i="28"/>
  <c r="J24" i="28"/>
  <c r="V19" i="28"/>
  <c r="L19" i="28"/>
  <c r="M19" i="28"/>
  <c r="N19" i="28"/>
  <c r="O19" i="28"/>
  <c r="P19" i="28"/>
  <c r="Q19" i="28"/>
  <c r="R19" i="28"/>
  <c r="S19" i="28"/>
  <c r="T19" i="28"/>
  <c r="U19" i="28"/>
  <c r="P18" i="28"/>
  <c r="Q18" i="28"/>
  <c r="R18" i="28"/>
  <c r="S18" i="28"/>
  <c r="T18" i="28"/>
  <c r="U18" i="28"/>
  <c r="N18" i="28"/>
  <c r="O18" i="28"/>
  <c r="M18" i="28"/>
  <c r="L18" i="28"/>
  <c r="J17" i="28"/>
  <c r="J20" i="28"/>
  <c r="J21" i="28"/>
  <c r="J22" i="28"/>
  <c r="J23" i="28"/>
  <c r="J25" i="28"/>
  <c r="J26" i="28"/>
  <c r="J27" i="28"/>
  <c r="J29" i="28"/>
  <c r="J30" i="28"/>
  <c r="J31" i="28"/>
  <c r="J32" i="28"/>
  <c r="J33" i="28"/>
  <c r="J34" i="28"/>
  <c r="J35" i="28"/>
  <c r="J37" i="28"/>
  <c r="J41" i="28"/>
  <c r="J42" i="28"/>
  <c r="J43" i="28"/>
  <c r="J44" i="28"/>
  <c r="J45" i="28"/>
  <c r="J46" i="28"/>
  <c r="J47" i="28"/>
  <c r="J48" i="28"/>
  <c r="J49" i="28"/>
  <c r="J50" i="28"/>
  <c r="J51" i="28"/>
  <c r="J52" i="28"/>
  <c r="J53" i="28"/>
  <c r="J54" i="28"/>
  <c r="J55" i="28"/>
  <c r="J56" i="28"/>
  <c r="J57" i="28"/>
  <c r="J58" i="28"/>
  <c r="J16" i="28"/>
  <c r="Q59" i="28" l="1"/>
  <c r="O59" i="28"/>
  <c r="R59" i="28"/>
  <c r="U59" i="28"/>
  <c r="T59" i="28"/>
  <c r="P59" i="28"/>
  <c r="N59" i="28"/>
  <c r="L59" i="28"/>
  <c r="V59" i="28"/>
  <c r="J36" i="28"/>
  <c r="J19" i="28"/>
  <c r="J18" i="28"/>
  <c r="J59" i="28" l="1"/>
  <c r="J64" i="28" s="1"/>
</calcChain>
</file>

<file path=xl/sharedStrings.xml><?xml version="1.0" encoding="utf-8"?>
<sst xmlns="http://schemas.openxmlformats.org/spreadsheetml/2006/main" count="2169" uniqueCount="215">
  <si>
    <t>Управление финансов Администрации Кожевниковского района</t>
  </si>
  <si>
    <t>(наименование органа, организующего исполнение бюджета)</t>
  </si>
  <si>
    <t>Кассовый план по расходам №1 от 01.01.2021 г.</t>
  </si>
  <si>
    <t>на 1 квартал 2021 г.</t>
  </si>
  <si>
    <t>Коды</t>
  </si>
  <si>
    <t>Форма по КФД:</t>
  </si>
  <si>
    <t>0512001</t>
  </si>
  <si>
    <t>Дата:</t>
  </si>
  <si>
    <t>01.01.2021</t>
  </si>
  <si>
    <t>Распорядитель:</t>
  </si>
  <si>
    <t>Администрация Уртамского сельского поселения</t>
  </si>
  <si>
    <t>по КВР:</t>
  </si>
  <si>
    <t>по ОКПО:</t>
  </si>
  <si>
    <t>Получатель бюджетных средств:</t>
  </si>
  <si>
    <t>Единица измерения:</t>
  </si>
  <si>
    <t>руб.</t>
  </si>
  <si>
    <t>Министерство, ведомство:</t>
  </si>
  <si>
    <t>Раздел и подраздел:</t>
  </si>
  <si>
    <t>Целевая статья: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</si>
  <si>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</si>
  <si>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</si>
  <si>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Фонд оплаты труда государственных (муниципальных) органов</t>
  </si>
  <si>
    <t>Вид расходов</t>
  </si>
  <si>
    <t>по ОКЕИ:</t>
  </si>
  <si>
    <t>0371</t>
  </si>
  <si>
    <t>по ППП:</t>
  </si>
  <si>
    <t>по ФКР:</t>
  </si>
  <si>
    <t>по КЦСР:</t>
  </si>
  <si>
    <t>908</t>
  </si>
  <si>
    <t>0104</t>
  </si>
  <si>
    <t>0020400000</t>
  </si>
  <si>
    <t>121</t>
  </si>
  <si>
    <t>Основание:</t>
  </si>
  <si>
    <t>Решение Думы №18 от 25.12.2020 года</t>
  </si>
  <si>
    <t>Наименование показателя</t>
  </si>
  <si>
    <t>КОСГУ</t>
  </si>
  <si>
    <t>Доп. ФК</t>
  </si>
  <si>
    <t>Доп. ЭК</t>
  </si>
  <si>
    <t>Доп. КР</t>
  </si>
  <si>
    <t>Кассовый план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</si>
  <si>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</si>
  <si>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</si>
  <si>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</si>
  <si>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</si>
  <si>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</si>
  <si>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</si>
  <si>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</si>
  <si>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</si>
  <si>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</si>
  <si>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</si>
  <si>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</si>
  <si>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</si>
  <si>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 год</t>
  </si>
  <si>
    <t>211</t>
  </si>
  <si>
    <t>000</t>
  </si>
  <si>
    <t>001</t>
  </si>
  <si>
    <t>Заработная плата
НЕ УКАЗАНО
Оплата труда муниципальных служащих
НЕ УКАЗАНО</t>
  </si>
  <si>
    <t>002</t>
  </si>
  <si>
    <t>Заработная плата
НЕ УКАЗАНО
Оплата труда работников по ЕТС органов местного самоуправления
НЕ УКАЗАНО</t>
  </si>
  <si>
    <t xml:space="preserve">          Итого: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</si>
  <si>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</si>
  <si>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</si>
  <si>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213</t>
  </si>
  <si>
    <t>Начисления на выплаты по оплате труда
НЕ УКАЗАНО
Оплата труда муниципальных служащих
НЕ УКАЗАНО</t>
  </si>
  <si>
    <t>Начисления на выплаты по оплате труда
НЕ УКАЗАНО
Оплата труда работников по ЕТС органов местного самоуправления
НЕ УКАЗАНО</t>
  </si>
  <si>
    <t>Прочая закупка товаров, работ и услуг</t>
  </si>
  <si>
    <t>244</t>
  </si>
  <si>
    <t>221</t>
  </si>
  <si>
    <t>Услуги связи
НЕ УКАЗАНО
НЕ УКАЗАНО
НЕ УКАЗАНО</t>
  </si>
  <si>
    <t>004</t>
  </si>
  <si>
    <t>Услуги связи
Закупка, согласно закона "О естественных монополиях"
НЕ УКАЗАНО
НЕ УКАЗАНО</t>
  </si>
  <si>
    <t>223</t>
  </si>
  <si>
    <t>028</t>
  </si>
  <si>
    <t>Коммунальные услуги
Оплата потребления электрической энергии
НЕ УКАЗАНО
НЕ УКАЗАНО</t>
  </si>
  <si>
    <t>224</t>
  </si>
  <si>
    <t>Арендная плата за пользование имуществом (за исключением земельных участков и других обособленных природных объектов)
НЕ УКАЗАНО
НЕ УКАЗАНО
НЕ УКАЗАНО</t>
  </si>
  <si>
    <t>225</t>
  </si>
  <si>
    <t>Работы, услуги по содержанию имущества
НЕ УКАЗАНО
НЕ УКАЗАНО
НЕ УКАЗАНО</t>
  </si>
  <si>
    <t>226</t>
  </si>
  <si>
    <t>Прочие работы, услуги
НЕ УКАЗАНО
НЕ УКАЗАНО
НЕ УКАЗАНО</t>
  </si>
  <si>
    <t>310</t>
  </si>
  <si>
    <t>Увеличение стоимости основных средств
НЕ УКАЗАНО
НЕ УКАЗАНО
НЕ УКАЗАНО</t>
  </si>
  <si>
    <t>343</t>
  </si>
  <si>
    <t>Увеличение стоимости горюче-смазочных материалов
НЕ УКАЗАНО
НЕ УКАЗАНО
НЕ УКАЗАНО</t>
  </si>
  <si>
    <t>346</t>
  </si>
  <si>
    <t>Увеличение стоимости прочих оборотных запасов (материалов)
НЕ УКАЗАНО
НЕ УКАЗАНО
НЕ УКАЗАНО</t>
  </si>
  <si>
    <t>Закупка энергетических ресурсов</t>
  </si>
  <si>
    <t>247</t>
  </si>
  <si>
    <t>023</t>
  </si>
  <si>
    <t>Коммунальные услуги
Водоотведение,водоснабжение
НЕ УКАЗАНО
НЕ УКАЗАНО</t>
  </si>
  <si>
    <t>025</t>
  </si>
  <si>
    <t>Коммунальные услуги
Оплата центрального отопления
НЕ УКАЗАНО
НЕ УКАЗАНО</t>
  </si>
  <si>
    <t>Уплата налога на имущество организаций и земельного налога</t>
  </si>
  <si>
    <t>851</t>
  </si>
  <si>
    <t>291</t>
  </si>
  <si>
    <t>Налоги, пошлины и сборы
НЕ УКАЗАНО
НЕ УКАЗАНО
НЕ УКАЗАНО</t>
  </si>
  <si>
    <t>Уплата прочих налогов, сборов</t>
  </si>
  <si>
    <t>852</t>
  </si>
  <si>
    <t>Глава местной администрации(исполнительно-распорядительного органа муниципального образования)</t>
  </si>
  <si>
    <t>0020800000</t>
  </si>
  <si>
    <t>Резервные фонды</t>
  </si>
  <si>
    <t>Резервный фонд финансирования непредвиденных расходов Администрации сельских поселений Кожевниковского района</t>
  </si>
  <si>
    <t>Резервные средства</t>
  </si>
  <si>
    <t>0111</t>
  </si>
  <si>
    <t>0700503000</t>
  </si>
  <si>
    <t>870</t>
  </si>
  <si>
    <t>200</t>
  </si>
  <si>
    <t>Расходы
НЕ УКАЗАНО
НЕ УКАЗАНО
НЕ УКАЗАНО</t>
  </si>
  <si>
    <t>Другие общегосударственные вопросы</t>
  </si>
  <si>
    <t>Взнос в Ассоциацию муниципальных образований</t>
  </si>
  <si>
    <t>Уплата иных платежей</t>
  </si>
  <si>
    <t>0113</t>
  </si>
  <si>
    <t>0920310000</t>
  </si>
  <si>
    <t>853</t>
  </si>
  <si>
    <t>297</t>
  </si>
  <si>
    <t>Иные выплаты текущего характера организациям
НЕ УКАЗАНО
НЕ УКАЗАНО
НЕ УКАЗАНО</t>
  </si>
  <si>
    <t>Защита населения и территории от чрезвычайных ситуаций природного и техногенного характера, гражданская оборона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</si>
  <si>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</si>
  <si>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0309</t>
  </si>
  <si>
    <t>2180100000</t>
  </si>
  <si>
    <t>Дорожное хозяйство (дорожные фонды)</t>
  </si>
  <si>
    <t>Капитальный ремонт и (или) ремонт автомобильных дорог общего пользования местного значения</t>
  </si>
  <si>
    <t>0409</t>
  </si>
  <si>
    <t>1828440930</t>
  </si>
  <si>
    <t>517</t>
  </si>
  <si>
    <t>Работы, услуги по содержанию имущества
НЕ УКАЗАНО
Расходы на капитальный ремонт и ремонт автомобильных дорог общего пользования
НЕ УКАЗАНО</t>
  </si>
  <si>
    <t>МП "Развитие транспортной системы в Кожевниковском районе на 2016-2021 годы"</t>
  </si>
  <si>
    <t>7952100000</t>
  </si>
  <si>
    <t>501</t>
  </si>
  <si>
    <t>Работы, услуги по содержанию имущества
НЕ УКАЗАНО
Расходы на дорожную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осуществление дорожной деятельности (содержание дорог)
НЕ УКАЗАНО</t>
  </si>
  <si>
    <t>Софинансирование на капитальный ремонт и (или) ремонт автомобильных дорог общего пользования местного значения</t>
  </si>
  <si>
    <t>79521S0930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</si>
  <si>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осуществление дорожной деятельности за счет средств дорожного фонда (акцизы)</t>
  </si>
  <si>
    <t>7953011001</t>
  </si>
  <si>
    <t>Благоустройство</t>
  </si>
  <si>
    <t>Уличное освещение</t>
  </si>
  <si>
    <t>0503</t>
  </si>
  <si>
    <t>6000100000</t>
  </si>
  <si>
    <t>Озеленение</t>
  </si>
  <si>
    <t>6000300000</t>
  </si>
  <si>
    <t>Организация и содержание мест захоронения</t>
  </si>
  <si>
    <t>6000400000</t>
  </si>
  <si>
    <t>Прочие мероприятия по благоустройству поселений</t>
  </si>
  <si>
    <t>6000500000</t>
  </si>
  <si>
    <t>085</t>
  </si>
  <si>
    <t>Прочие работы, услуги
НЕ УКАЗАНО
Расходы на благоустройство
НЕ УКАЗАНО</t>
  </si>
  <si>
    <t>Молодежная политика</t>
  </si>
  <si>
    <t>Проведение мероприятий для детей и молодежи</t>
  </si>
  <si>
    <t>0707</t>
  </si>
  <si>
    <t>4310100000</t>
  </si>
  <si>
    <t>296</t>
  </si>
  <si>
    <t>Иные выплаты текущего характера физическим лицам
НЕ УКАЗАНО
НЕ УКАЗАНО
НЕ УКАЗАНО</t>
  </si>
  <si>
    <t>Культура</t>
  </si>
  <si>
    <t>МБТ бюджетам муниципальных районов из бюджетов поселений и МБТ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</si>
  <si>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</si>
  <si>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0801</t>
  </si>
  <si>
    <t>5210600000</t>
  </si>
  <si>
    <t>540</t>
  </si>
  <si>
    <t>251</t>
  </si>
  <si>
    <t>Перечисления другим бюджетам бюджетной системы Российской Федерации
НЕ УКАЗАНО
НЕ УКАЗАНО
НЕ УКАЗАНО</t>
  </si>
  <si>
    <t>Другие вопросы в области культуры, кинематографии</t>
  </si>
  <si>
    <t>Обеспечение деятельности подведомственных учреждений</t>
  </si>
  <si>
    <t>0804</t>
  </si>
  <si>
    <t>4409900000</t>
  </si>
  <si>
    <t>Социальное обеспечение населения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</si>
  <si>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</si>
  <si>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Пособия, компенсации и иные социальные выплаты гражданам, кроме публичных нормативных обязательств</t>
  </si>
  <si>
    <t>1003</t>
  </si>
  <si>
    <t>1116040710</t>
  </si>
  <si>
    <t>321</t>
  </si>
  <si>
    <t>262</t>
  </si>
  <si>
    <t>Пособия по социальной помощи населению в денежной форме
НЕ УКАЗАНО
НЕ УКАЗАНО
НЕ УКАЗАНО</t>
  </si>
  <si>
    <t>Оказание других видов социальной помощи</t>
  </si>
  <si>
    <t>50586S0710</t>
  </si>
  <si>
    <t>Физическая культура</t>
  </si>
  <si>
    <t>Обеспечение условий для развития физической культуры и массового спорта</t>
  </si>
  <si>
    <t>Премии и гранты</t>
  </si>
  <si>
    <t>1101</t>
  </si>
  <si>
    <t>5129702000</t>
  </si>
  <si>
    <t>350</t>
  </si>
  <si>
    <t>Прочие межбюджетные трансферты общего характера</t>
  </si>
  <si>
    <t>1403</t>
  </si>
  <si>
    <t xml:space="preserve">Коды </t>
  </si>
  <si>
    <t>по ОКПО</t>
  </si>
  <si>
    <t/>
  </si>
  <si>
    <t>по ОКЕИ</t>
  </si>
  <si>
    <t>383</t>
  </si>
  <si>
    <t>0104,0111,0113,0309,0409,0503,0707,0801,0804,1003,1101,1403</t>
  </si>
  <si>
    <t>по ФКР</t>
  </si>
  <si>
    <t xml:space="preserve"> </t>
  </si>
  <si>
    <t>0020400000,0020800000,0700503000,0920310000,1116040710,1828440930,2180100000,4310100000,4409900000,50586S0710,5129702000,5210600000,6000100000,6000300000,6000400000,6000500000,7952100000,79521S0930,7953011001</t>
  </si>
  <si>
    <t>по КЦСР</t>
  </si>
  <si>
    <t>121,129,244,247,321,350,540,851,852,853,870</t>
  </si>
  <si>
    <t>по КВР</t>
  </si>
  <si>
    <t>200,211,213,221,223,224,225,226,251,262,291,296,297,310,343,346</t>
  </si>
  <si>
    <t>по КОСГУ</t>
  </si>
  <si>
    <t>0, 501, 518, 505, 513, 502, 027СП</t>
  </si>
  <si>
    <t>Бюджетная классификация</t>
  </si>
  <si>
    <t>КФСР</t>
  </si>
  <si>
    <t>КЦСР</t>
  </si>
  <si>
    <t>КВР</t>
  </si>
  <si>
    <t>КВСР</t>
  </si>
  <si>
    <t>Код цели</t>
  </si>
  <si>
    <t>0</t>
  </si>
  <si>
    <t>502</t>
  </si>
  <si>
    <t>505</t>
  </si>
  <si>
    <t>027СП</t>
  </si>
  <si>
    <t>513</t>
  </si>
  <si>
    <t>518</t>
  </si>
  <si>
    <t>227</t>
  </si>
  <si>
    <t>0920300000</t>
  </si>
  <si>
    <t>111</t>
  </si>
  <si>
    <t>062</t>
  </si>
  <si>
    <t>119</t>
  </si>
  <si>
    <t>349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</si>
</sst>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1" x14ac:knownFonts="1">
    <font>
      <sz val="10"/>
      <name val="Arial"/>
    </font>
    <font>
      <b/>
      <sz val="11.05"/>
      <name val="MS Sans Serif"/>
    </font>
    <font>
      <sz val="11.05"/>
      <name val="MS Sans Serif"/>
    </font>
    <font>
      <b/>
      <sz val="11.7"/>
      <name val="Times New Roman"/>
    </font>
    <font>
      <sz val="13"/>
      <name val="Arial Cyr"/>
    </font>
    <font>
      <b/>
      <sz val="13"/>
      <name val="Arial Cyr"/>
    </font>
    <font>
      <b/>
      <sz val="10.4"/>
      <name val="Arial"/>
    </font>
    <font>
      <sz val="10.4"/>
      <name val="Arial"/>
    </font>
    <font>
      <b/>
      <sz val="10.4"/>
      <name val="Arial Cyr"/>
    </font>
    <font>
      <b/>
      <sz val="13"/>
      <name val="Times New Roman"/>
    </font>
    <font>
      <sz val="11.7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49" fontId="1" fillId="0" borderId="1" xfId="0" applyNumberFormat="1" applyFont="1" applyBorder="1"/>
    <xf numFmtId="49" fontId="1" fillId="0" borderId="1" xfId="0" applyNumberFormat="1" applyFont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vertical="top"/>
    </xf>
    <xf numFmtId="49" fontId="1" fillId="0" borderId="0" xfId="0" applyNumberFormat="1" applyFont="1" applyAlignment="1">
      <alignment horizontal="center"/>
    </xf>
    <xf numFmtId="49" fontId="4" fillId="0" borderId="0" xfId="0" applyNumberFormat="1" applyFont="1"/>
    <xf numFmtId="49" fontId="1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9" fontId="5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top"/>
    </xf>
    <xf numFmtId="14" fontId="2" fillId="0" borderId="2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center" vertical="top" wrapText="1"/>
    </xf>
    <xf numFmtId="49" fontId="5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center" vertical="top" wrapText="1"/>
    </xf>
    <xf numFmtId="0" fontId="5" fillId="0" borderId="0" xfId="0" applyFont="1"/>
    <xf numFmtId="49" fontId="2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vertical="top" wrapText="1"/>
    </xf>
    <xf numFmtId="0" fontId="4" fillId="0" borderId="0" xfId="0" applyFont="1"/>
    <xf numFmtId="49" fontId="2" fillId="0" borderId="0" xfId="0" applyNumberFormat="1" applyFont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1" fillId="0" borderId="0" xfId="0" applyFont="1"/>
    <xf numFmtId="0" fontId="2" fillId="0" borderId="1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4" fillId="0" borderId="7" xfId="0" applyFont="1" applyBorder="1"/>
    <xf numFmtId="0" fontId="4" fillId="0" borderId="0" xfId="0" applyFont="1" applyAlignment="1">
      <alignment wrapText="1"/>
    </xf>
    <xf numFmtId="49" fontId="7" fillId="0" borderId="10" xfId="0" applyNumberFormat="1" applyFont="1" applyBorder="1" applyAlignment="1">
      <alignment horizontal="center" vertical="top"/>
    </xf>
    <xf numFmtId="49" fontId="7" fillId="0" borderId="10" xfId="0" applyNumberFormat="1" applyFont="1" applyBorder="1" applyAlignment="1">
      <alignment horizontal="center" vertical="top" wrapText="1"/>
    </xf>
    <xf numFmtId="4" fontId="7" fillId="0" borderId="10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6" fillId="0" borderId="2" xfId="0" applyFont="1" applyBorder="1"/>
    <xf numFmtId="49" fontId="6" fillId="0" borderId="2" xfId="0" applyNumberFormat="1" applyFont="1" applyBorder="1"/>
    <xf numFmtId="4" fontId="6" fillId="0" borderId="2" xfId="0" applyNumberFormat="1" applyFont="1" applyBorder="1" applyAlignment="1">
      <alignment horizontal="right"/>
    </xf>
    <xf numFmtId="4" fontId="6" fillId="0" borderId="6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wrapText="1"/>
    </xf>
    <xf numFmtId="49" fontId="8" fillId="0" borderId="0" xfId="0" applyNumberFormat="1" applyFont="1" applyAlignment="1">
      <alignment horizontal="left" wrapText="1"/>
    </xf>
    <xf numFmtId="0" fontId="2" fillId="0" borderId="12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right"/>
    </xf>
    <xf numFmtId="0" fontId="5" fillId="0" borderId="2" xfId="0" applyFont="1" applyBorder="1" applyAlignment="1">
      <alignment horizontal="center"/>
    </xf>
    <xf numFmtId="49" fontId="10" fillId="0" borderId="0" xfId="0" applyNumberFormat="1" applyFont="1" applyAlignment="1">
      <alignment horizontal="left"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7" xfId="0" applyFont="1" applyBorder="1"/>
    <xf numFmtId="0" fontId="7" fillId="0" borderId="0" xfId="0" applyFont="1" applyAlignment="1">
      <alignment wrapText="1"/>
    </xf>
    <xf numFmtId="49" fontId="7" fillId="0" borderId="13" xfId="0" applyNumberFormat="1" applyFont="1" applyBorder="1" applyAlignment="1">
      <alignment horizontal="center" vertical="top" wrapText="1"/>
    </xf>
    <xf numFmtId="4" fontId="7" fillId="0" borderId="13" xfId="0" applyNumberFormat="1" applyFont="1" applyBorder="1" applyAlignment="1">
      <alignment horizontal="right" vertical="top" wrapText="1"/>
    </xf>
    <xf numFmtId="49" fontId="6" fillId="0" borderId="2" xfId="0" applyNumberFormat="1" applyFont="1" applyBorder="1" applyAlignment="1">
      <alignment horizontal="center"/>
    </xf>
    <xf numFmtId="4" fontId="7" fillId="0" borderId="14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vertical="top"/>
    </xf>
    <xf numFmtId="0" fontId="4" fillId="0" borderId="0" xfId="0" applyFont="1"/>
    <xf numFmtId="49" fontId="7" fillId="0" borderId="8" xfId="0" applyNumberFormat="1" applyFont="1" applyBorder="1" applyAlignment="1">
      <alignment horizontal="left" vertical="top" wrapText="1"/>
    </xf>
    <xf numFmtId="49" fontId="7" fillId="0" borderId="9" xfId="0" applyNumberFormat="1" applyFont="1" applyBorder="1" applyAlignment="1">
      <alignment horizontal="left" vertical="top" wrapText="1"/>
    </xf>
    <xf numFmtId="0" fontId="6" fillId="0" borderId="2" xfId="0" applyFont="1" applyBorder="1"/>
    <xf numFmtId="0" fontId="7" fillId="0" borderId="2" xfId="0" applyFont="1" applyBorder="1"/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left" vertical="top" wrapText="1"/>
    </xf>
    <xf numFmtId="164" fontId="2" fillId="0" borderId="0" xfId="0" applyNumberFormat="1" applyFont="1" applyAlignment="1">
      <alignment horizontal="left" vertical="center" wrapText="1"/>
    </xf>
    <xf numFmtId="49" fontId="10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4" fillId="2" borderId="0" xfId="0" applyFont="1" applyFill="1"/>
    <xf numFmtId="0" fontId="6" fillId="2" borderId="2" xfId="0" applyFont="1" applyFill="1" applyBorder="1" applyAlignment="1">
      <alignment horizontal="center" vertical="center" wrapText="1"/>
    </xf>
    <xf numFmtId="4" fontId="7" fillId="2" borderId="13" xfId="0" applyNumberFormat="1" applyFont="1" applyFill="1" applyBorder="1" applyAlignment="1">
      <alignment horizontal="right" vertical="top" wrapText="1"/>
    </xf>
    <xf numFmtId="4" fontId="6" fillId="2" borderId="2" xfId="0" applyNumberFormat="1" applyFont="1" applyFill="1" applyBorder="1" applyAlignment="1">
      <alignment horizontal="right"/>
    </xf>
    <xf numFmtId="0" fontId="0" fillId="2" borderId="0" xfId="0" applyFill="1"/>
    <xf numFmtId="4" fontId="0" fillId="2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190500</xdr:rowOff>
    </xdr:from>
    <xdr:to>
      <xdr:col>6</xdr:col>
      <xdr:colOff>952500</xdr:colOff>
      <xdr:row>24</xdr:row>
      <xdr:rowOff>47625</xdr:rowOff>
    </xdr:to>
    <xdr:grpSp>
      <xdr:nvGrpSpPr>
        <xdr:cNvPr id="1025" name="Group 1">
          <a:extLst>
            <a:ext uri="{FF2B5EF4-FFF2-40B4-BE49-F238E27FC236}">
              <a16:creationId xmlns:a16="http://schemas.microsoft.com/office/drawing/2014/main" id="{1C835882-A0E3-4E81-973A-154B57062A94}"/>
            </a:ext>
          </a:extLst>
        </xdr:cNvPr>
        <xdr:cNvGrpSpPr>
          <a:grpSpLocks/>
        </xdr:cNvGrpSpPr>
      </xdr:nvGrpSpPr>
      <xdr:grpSpPr bwMode="auto">
        <a:xfrm>
          <a:off x="0" y="7477125"/>
          <a:ext cx="5324475" cy="371475"/>
          <a:chOff x="0" y="0"/>
          <a:chExt cx="1023" cy="255"/>
        </a:xfrm>
      </xdr:grpSpPr>
      <xdr:sp macro="" textlink="">
        <xdr:nvSpPr>
          <xdr:cNvPr id="1026" name="Text Box 2">
            <a:extLst>
              <a:ext uri="{FF2B5EF4-FFF2-40B4-BE49-F238E27FC236}">
                <a16:creationId xmlns:a16="http://schemas.microsoft.com/office/drawing/2014/main" id="{F979BFF0-FEFB-4C55-8F15-947BEA4666E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id="{48F967D6-0215-4926-99C2-F9EC3EC000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28" name="Line 4">
            <a:extLst>
              <a:ext uri="{FF2B5EF4-FFF2-40B4-BE49-F238E27FC236}">
                <a16:creationId xmlns:a16="http://schemas.microsoft.com/office/drawing/2014/main" id="{2F3C828F-68C2-4F2A-8E8E-917494161F64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29" name="Text Box 5">
            <a:extLst>
              <a:ext uri="{FF2B5EF4-FFF2-40B4-BE49-F238E27FC236}">
                <a16:creationId xmlns:a16="http://schemas.microsoft.com/office/drawing/2014/main" id="{D6691720-2630-435B-933B-D69E5AB329D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0" name="Text Box 6">
            <a:extLst>
              <a:ext uri="{FF2B5EF4-FFF2-40B4-BE49-F238E27FC236}">
                <a16:creationId xmlns:a16="http://schemas.microsoft.com/office/drawing/2014/main" id="{E941B64C-20E9-4893-994D-F7630467619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1" name="Line 7">
            <a:extLst>
              <a:ext uri="{FF2B5EF4-FFF2-40B4-BE49-F238E27FC236}">
                <a16:creationId xmlns:a16="http://schemas.microsoft.com/office/drawing/2014/main" id="{3AA796F1-9176-4E6E-A76C-4FA2DEE151AF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2" name="Text Box 8">
            <a:extLst>
              <a:ext uri="{FF2B5EF4-FFF2-40B4-BE49-F238E27FC236}">
                <a16:creationId xmlns:a16="http://schemas.microsoft.com/office/drawing/2014/main" id="{4056F84E-8B82-48D1-96B7-F93467D5D1B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1033" name="Text Box 9">
            <a:extLst>
              <a:ext uri="{FF2B5EF4-FFF2-40B4-BE49-F238E27FC236}">
                <a16:creationId xmlns:a16="http://schemas.microsoft.com/office/drawing/2014/main" id="{6F64AB54-E4F0-4DF4-82BC-6450D4153F4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4" name="Line 10">
            <a:extLst>
              <a:ext uri="{FF2B5EF4-FFF2-40B4-BE49-F238E27FC236}">
                <a16:creationId xmlns:a16="http://schemas.microsoft.com/office/drawing/2014/main" id="{954861C6-9A68-4C16-B920-2546228907F5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25</xdr:row>
      <xdr:rowOff>76200</xdr:rowOff>
    </xdr:from>
    <xdr:to>
      <xdr:col>6</xdr:col>
      <xdr:colOff>952500</xdr:colOff>
      <xdr:row>27</xdr:row>
      <xdr:rowOff>95250</xdr:rowOff>
    </xdr:to>
    <xdr:grpSp>
      <xdr:nvGrpSpPr>
        <xdr:cNvPr id="1035" name="Group 11">
          <a:extLst>
            <a:ext uri="{FF2B5EF4-FFF2-40B4-BE49-F238E27FC236}">
              <a16:creationId xmlns:a16="http://schemas.microsoft.com/office/drawing/2014/main" id="{9FA6988F-3A9C-48C4-B033-2A371EC99719}"/>
            </a:ext>
          </a:extLst>
        </xdr:cNvPr>
        <xdr:cNvGrpSpPr>
          <a:grpSpLocks/>
        </xdr:cNvGrpSpPr>
      </xdr:nvGrpSpPr>
      <xdr:grpSpPr bwMode="auto">
        <a:xfrm>
          <a:off x="0" y="8039100"/>
          <a:ext cx="5324475" cy="342900"/>
          <a:chOff x="0" y="0"/>
          <a:chExt cx="1023" cy="255"/>
        </a:xfrm>
      </xdr:grpSpPr>
      <xdr:sp macro="" textlink="">
        <xdr:nvSpPr>
          <xdr:cNvPr id="1036" name="Text Box 12">
            <a:extLst>
              <a:ext uri="{FF2B5EF4-FFF2-40B4-BE49-F238E27FC236}">
                <a16:creationId xmlns:a16="http://schemas.microsoft.com/office/drawing/2014/main" id="{7F93E072-137B-4E41-B0F0-76AD7D1CF4D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7" name="Text Box 13">
            <a:extLst>
              <a:ext uri="{FF2B5EF4-FFF2-40B4-BE49-F238E27FC236}">
                <a16:creationId xmlns:a16="http://schemas.microsoft.com/office/drawing/2014/main" id="{08265846-FEB4-44AA-A396-B30A1E53061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38" name="Line 14">
            <a:extLst>
              <a:ext uri="{FF2B5EF4-FFF2-40B4-BE49-F238E27FC236}">
                <a16:creationId xmlns:a16="http://schemas.microsoft.com/office/drawing/2014/main" id="{FDC7D469-21CF-49EB-939E-3C9F21BF2DF8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>
            <a:extLst>
              <a:ext uri="{FF2B5EF4-FFF2-40B4-BE49-F238E27FC236}">
                <a16:creationId xmlns:a16="http://schemas.microsoft.com/office/drawing/2014/main" id="{B2FB43F2-AD91-41FF-894D-DEF89D0315C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40" name="Text Box 16">
            <a:extLst>
              <a:ext uri="{FF2B5EF4-FFF2-40B4-BE49-F238E27FC236}">
                <a16:creationId xmlns:a16="http://schemas.microsoft.com/office/drawing/2014/main" id="{C079C187-42C0-4A22-8B6E-B20309C0B06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41" name="Line 17">
            <a:extLst>
              <a:ext uri="{FF2B5EF4-FFF2-40B4-BE49-F238E27FC236}">
                <a16:creationId xmlns:a16="http://schemas.microsoft.com/office/drawing/2014/main" id="{CE09AF65-29F6-4A0D-8168-CE6485D24FD5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42" name="Text Box 18">
            <a:extLst>
              <a:ext uri="{FF2B5EF4-FFF2-40B4-BE49-F238E27FC236}">
                <a16:creationId xmlns:a16="http://schemas.microsoft.com/office/drawing/2014/main" id="{D3425E4B-8D23-477A-A1F4-DD67ED8C595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1043" name="Text Box 19">
            <a:extLst>
              <a:ext uri="{FF2B5EF4-FFF2-40B4-BE49-F238E27FC236}">
                <a16:creationId xmlns:a16="http://schemas.microsoft.com/office/drawing/2014/main" id="{7E1CD435-7318-4069-8A2E-50645BC6C2C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4" name="Line 20">
            <a:extLst>
              <a:ext uri="{FF2B5EF4-FFF2-40B4-BE49-F238E27FC236}">
                <a16:creationId xmlns:a16="http://schemas.microsoft.com/office/drawing/2014/main" id="{2D27B9BC-8AD5-4B77-949A-A5F86EF872D7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10241" name="Group 1">
          <a:extLst>
            <a:ext uri="{FF2B5EF4-FFF2-40B4-BE49-F238E27FC236}">
              <a16:creationId xmlns:a16="http://schemas.microsoft.com/office/drawing/2014/main" id="{52E95269-AB30-4B27-81BA-C73BBDB6CB61}"/>
            </a:ext>
          </a:extLst>
        </xdr:cNvPr>
        <xdr:cNvGrpSpPr>
          <a:grpSpLocks/>
        </xdr:cNvGrpSpPr>
      </xdr:nvGrpSpPr>
      <xdr:grpSpPr bwMode="auto">
        <a:xfrm>
          <a:off x="0" y="6067425"/>
          <a:ext cx="5324475" cy="371475"/>
          <a:chOff x="0" y="0"/>
          <a:chExt cx="1023" cy="255"/>
        </a:xfrm>
      </xdr:grpSpPr>
      <xdr:sp macro="" textlink="">
        <xdr:nvSpPr>
          <xdr:cNvPr id="10242" name="Text Box 2">
            <a:extLst>
              <a:ext uri="{FF2B5EF4-FFF2-40B4-BE49-F238E27FC236}">
                <a16:creationId xmlns:a16="http://schemas.microsoft.com/office/drawing/2014/main" id="{418F5B2E-C8D1-4A1D-8826-65B9AF4D99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10243" name="Text Box 3">
            <a:extLst>
              <a:ext uri="{FF2B5EF4-FFF2-40B4-BE49-F238E27FC236}">
                <a16:creationId xmlns:a16="http://schemas.microsoft.com/office/drawing/2014/main" id="{5066E003-5E82-4F37-B155-CBC7054A8E0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244" name="Line 4">
            <a:extLst>
              <a:ext uri="{FF2B5EF4-FFF2-40B4-BE49-F238E27FC236}">
                <a16:creationId xmlns:a16="http://schemas.microsoft.com/office/drawing/2014/main" id="{F50462F0-C905-4B50-A74F-F73649B8C443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245" name="Text Box 5">
            <a:extLst>
              <a:ext uri="{FF2B5EF4-FFF2-40B4-BE49-F238E27FC236}">
                <a16:creationId xmlns:a16="http://schemas.microsoft.com/office/drawing/2014/main" id="{AF5CD0EA-6D51-4F44-BE66-A932B09CE97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46" name="Text Box 6">
            <a:extLst>
              <a:ext uri="{FF2B5EF4-FFF2-40B4-BE49-F238E27FC236}">
                <a16:creationId xmlns:a16="http://schemas.microsoft.com/office/drawing/2014/main" id="{D1CB2E6D-CC1D-4932-8083-F675595E7A9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47" name="Line 7">
            <a:extLst>
              <a:ext uri="{FF2B5EF4-FFF2-40B4-BE49-F238E27FC236}">
                <a16:creationId xmlns:a16="http://schemas.microsoft.com/office/drawing/2014/main" id="{65DF85F1-E7D3-46FB-A55E-21264DDE1FE9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248" name="Text Box 8">
            <a:extLst>
              <a:ext uri="{FF2B5EF4-FFF2-40B4-BE49-F238E27FC236}">
                <a16:creationId xmlns:a16="http://schemas.microsoft.com/office/drawing/2014/main" id="{7AEF4D90-4BF9-470F-B49B-795DA34092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10249" name="Text Box 9">
            <a:extLst>
              <a:ext uri="{FF2B5EF4-FFF2-40B4-BE49-F238E27FC236}">
                <a16:creationId xmlns:a16="http://schemas.microsoft.com/office/drawing/2014/main" id="{443D874C-A635-4144-B65A-DD8A3455A27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250" name="Line 10">
            <a:extLst>
              <a:ext uri="{FF2B5EF4-FFF2-40B4-BE49-F238E27FC236}">
                <a16:creationId xmlns:a16="http://schemas.microsoft.com/office/drawing/2014/main" id="{647A61AB-EFBC-464B-A525-BC59BC55BFF1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10251" name="Group 11">
          <a:extLst>
            <a:ext uri="{FF2B5EF4-FFF2-40B4-BE49-F238E27FC236}">
              <a16:creationId xmlns:a16="http://schemas.microsoft.com/office/drawing/2014/main" id="{984999D0-CE79-460B-9680-F8B8D64A51BC}"/>
            </a:ext>
          </a:extLst>
        </xdr:cNvPr>
        <xdr:cNvGrpSpPr>
          <a:grpSpLocks/>
        </xdr:cNvGrpSpPr>
      </xdr:nvGrpSpPr>
      <xdr:grpSpPr bwMode="auto">
        <a:xfrm>
          <a:off x="0" y="6629400"/>
          <a:ext cx="5324475" cy="342900"/>
          <a:chOff x="0" y="0"/>
          <a:chExt cx="1023" cy="255"/>
        </a:xfrm>
      </xdr:grpSpPr>
      <xdr:sp macro="" textlink="">
        <xdr:nvSpPr>
          <xdr:cNvPr id="10252" name="Text Box 12">
            <a:extLst>
              <a:ext uri="{FF2B5EF4-FFF2-40B4-BE49-F238E27FC236}">
                <a16:creationId xmlns:a16="http://schemas.microsoft.com/office/drawing/2014/main" id="{7990358E-395B-456A-A16D-9A096E67F24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253" name="Text Box 13">
            <a:extLst>
              <a:ext uri="{FF2B5EF4-FFF2-40B4-BE49-F238E27FC236}">
                <a16:creationId xmlns:a16="http://schemas.microsoft.com/office/drawing/2014/main" id="{6F91E79C-CD85-454B-AD56-41C6986C6E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254" name="Line 14">
            <a:extLst>
              <a:ext uri="{FF2B5EF4-FFF2-40B4-BE49-F238E27FC236}">
                <a16:creationId xmlns:a16="http://schemas.microsoft.com/office/drawing/2014/main" id="{88C71B5E-7F89-4E40-A8BB-2C30B48954D3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255" name="Text Box 15">
            <a:extLst>
              <a:ext uri="{FF2B5EF4-FFF2-40B4-BE49-F238E27FC236}">
                <a16:creationId xmlns:a16="http://schemas.microsoft.com/office/drawing/2014/main" id="{61E4FA71-F842-4E2E-B6ED-E16BEF45749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56" name="Text Box 16">
            <a:extLst>
              <a:ext uri="{FF2B5EF4-FFF2-40B4-BE49-F238E27FC236}">
                <a16:creationId xmlns:a16="http://schemas.microsoft.com/office/drawing/2014/main" id="{5A8092A7-7937-4E2C-8366-839500371E2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57" name="Line 17">
            <a:extLst>
              <a:ext uri="{FF2B5EF4-FFF2-40B4-BE49-F238E27FC236}">
                <a16:creationId xmlns:a16="http://schemas.microsoft.com/office/drawing/2014/main" id="{145F8FE9-95C3-46D8-BADE-43B1D5EC48D5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258" name="Text Box 18">
            <a:extLst>
              <a:ext uri="{FF2B5EF4-FFF2-40B4-BE49-F238E27FC236}">
                <a16:creationId xmlns:a16="http://schemas.microsoft.com/office/drawing/2014/main" id="{06B773A3-3984-4332-BCC0-62E23458946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10259" name="Text Box 19">
            <a:extLst>
              <a:ext uri="{FF2B5EF4-FFF2-40B4-BE49-F238E27FC236}">
                <a16:creationId xmlns:a16="http://schemas.microsoft.com/office/drawing/2014/main" id="{6C47C384-FB7A-435A-8EEA-0216202BA85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260" name="Line 20">
            <a:extLst>
              <a:ext uri="{FF2B5EF4-FFF2-40B4-BE49-F238E27FC236}">
                <a16:creationId xmlns:a16="http://schemas.microsoft.com/office/drawing/2014/main" id="{4C547164-A451-4943-AF58-377333ED2C74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11265" name="Group 1">
          <a:extLst>
            <a:ext uri="{FF2B5EF4-FFF2-40B4-BE49-F238E27FC236}">
              <a16:creationId xmlns:a16="http://schemas.microsoft.com/office/drawing/2014/main" id="{1732DF1D-64BC-46C7-94B9-2D5A7AC1A422}"/>
            </a:ext>
          </a:extLst>
        </xdr:cNvPr>
        <xdr:cNvGrpSpPr>
          <a:grpSpLocks/>
        </xdr:cNvGrpSpPr>
      </xdr:nvGrpSpPr>
      <xdr:grpSpPr bwMode="auto">
        <a:xfrm>
          <a:off x="0" y="6286500"/>
          <a:ext cx="5324475" cy="371475"/>
          <a:chOff x="0" y="0"/>
          <a:chExt cx="1023" cy="255"/>
        </a:xfrm>
      </xdr:grpSpPr>
      <xdr:sp macro="" textlink="">
        <xdr:nvSpPr>
          <xdr:cNvPr id="11266" name="Text Box 2">
            <a:extLst>
              <a:ext uri="{FF2B5EF4-FFF2-40B4-BE49-F238E27FC236}">
                <a16:creationId xmlns:a16="http://schemas.microsoft.com/office/drawing/2014/main" id="{E36FB7B1-A049-41AA-A711-6E2B061ACD2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11267" name="Text Box 3">
            <a:extLst>
              <a:ext uri="{FF2B5EF4-FFF2-40B4-BE49-F238E27FC236}">
                <a16:creationId xmlns:a16="http://schemas.microsoft.com/office/drawing/2014/main" id="{4DDB138A-7C9A-474F-80FA-21486CAA490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1268" name="Line 4">
            <a:extLst>
              <a:ext uri="{FF2B5EF4-FFF2-40B4-BE49-F238E27FC236}">
                <a16:creationId xmlns:a16="http://schemas.microsoft.com/office/drawing/2014/main" id="{5144AD99-4424-4960-993C-3D0C27B80DBD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1269" name="Text Box 5">
            <a:extLst>
              <a:ext uri="{FF2B5EF4-FFF2-40B4-BE49-F238E27FC236}">
                <a16:creationId xmlns:a16="http://schemas.microsoft.com/office/drawing/2014/main" id="{1E0F015A-714E-4D5B-9952-56673CF8D47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1270" name="Text Box 6">
            <a:extLst>
              <a:ext uri="{FF2B5EF4-FFF2-40B4-BE49-F238E27FC236}">
                <a16:creationId xmlns:a16="http://schemas.microsoft.com/office/drawing/2014/main" id="{36008543-3C46-40DC-9C88-9949ACB1972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1271" name="Line 7">
            <a:extLst>
              <a:ext uri="{FF2B5EF4-FFF2-40B4-BE49-F238E27FC236}">
                <a16:creationId xmlns:a16="http://schemas.microsoft.com/office/drawing/2014/main" id="{35C920BD-F134-4C26-8BED-5704BEF4A63C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1272" name="Text Box 8">
            <a:extLst>
              <a:ext uri="{FF2B5EF4-FFF2-40B4-BE49-F238E27FC236}">
                <a16:creationId xmlns:a16="http://schemas.microsoft.com/office/drawing/2014/main" id="{D9ABE8D6-B686-46A5-9774-B6E5871D34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11273" name="Text Box 9">
            <a:extLst>
              <a:ext uri="{FF2B5EF4-FFF2-40B4-BE49-F238E27FC236}">
                <a16:creationId xmlns:a16="http://schemas.microsoft.com/office/drawing/2014/main" id="{32650230-D82C-4E5F-9F29-8E8F1D8539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1274" name="Line 10">
            <a:extLst>
              <a:ext uri="{FF2B5EF4-FFF2-40B4-BE49-F238E27FC236}">
                <a16:creationId xmlns:a16="http://schemas.microsoft.com/office/drawing/2014/main" id="{509EE7E6-6B64-4AAE-B2DF-7338B3AE91DC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11275" name="Group 11">
          <a:extLst>
            <a:ext uri="{FF2B5EF4-FFF2-40B4-BE49-F238E27FC236}">
              <a16:creationId xmlns:a16="http://schemas.microsoft.com/office/drawing/2014/main" id="{DF1D7CAC-40D0-4507-93E4-0C879B28AF77}"/>
            </a:ext>
          </a:extLst>
        </xdr:cNvPr>
        <xdr:cNvGrpSpPr>
          <a:grpSpLocks/>
        </xdr:cNvGrpSpPr>
      </xdr:nvGrpSpPr>
      <xdr:grpSpPr bwMode="auto">
        <a:xfrm>
          <a:off x="0" y="6848475"/>
          <a:ext cx="5324475" cy="342900"/>
          <a:chOff x="0" y="0"/>
          <a:chExt cx="1023" cy="255"/>
        </a:xfrm>
      </xdr:grpSpPr>
      <xdr:sp macro="" textlink="">
        <xdr:nvSpPr>
          <xdr:cNvPr id="11276" name="Text Box 12">
            <a:extLst>
              <a:ext uri="{FF2B5EF4-FFF2-40B4-BE49-F238E27FC236}">
                <a16:creationId xmlns:a16="http://schemas.microsoft.com/office/drawing/2014/main" id="{28350EAF-40D6-4E21-AA3F-93417A8456D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1277" name="Text Box 13">
            <a:extLst>
              <a:ext uri="{FF2B5EF4-FFF2-40B4-BE49-F238E27FC236}">
                <a16:creationId xmlns:a16="http://schemas.microsoft.com/office/drawing/2014/main" id="{262E933B-7711-4BCD-9A1A-4A27F7DC346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1278" name="Line 14">
            <a:extLst>
              <a:ext uri="{FF2B5EF4-FFF2-40B4-BE49-F238E27FC236}">
                <a16:creationId xmlns:a16="http://schemas.microsoft.com/office/drawing/2014/main" id="{C3D705ED-FA87-49A4-B5A4-F15D213028E2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1279" name="Text Box 15">
            <a:extLst>
              <a:ext uri="{FF2B5EF4-FFF2-40B4-BE49-F238E27FC236}">
                <a16:creationId xmlns:a16="http://schemas.microsoft.com/office/drawing/2014/main" id="{E601AF79-0D53-4E26-BD06-C1E0E07E02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1280" name="Text Box 16">
            <a:extLst>
              <a:ext uri="{FF2B5EF4-FFF2-40B4-BE49-F238E27FC236}">
                <a16:creationId xmlns:a16="http://schemas.microsoft.com/office/drawing/2014/main" id="{2793FFA0-D595-4279-AFF1-60729D674D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1281" name="Line 17">
            <a:extLst>
              <a:ext uri="{FF2B5EF4-FFF2-40B4-BE49-F238E27FC236}">
                <a16:creationId xmlns:a16="http://schemas.microsoft.com/office/drawing/2014/main" id="{C52D1C84-2274-4670-9BE8-0E191BBC25A3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1282" name="Text Box 18">
            <a:extLst>
              <a:ext uri="{FF2B5EF4-FFF2-40B4-BE49-F238E27FC236}">
                <a16:creationId xmlns:a16="http://schemas.microsoft.com/office/drawing/2014/main" id="{742DCADF-5287-4BB7-B855-0C7FE9223B6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11283" name="Text Box 19">
            <a:extLst>
              <a:ext uri="{FF2B5EF4-FFF2-40B4-BE49-F238E27FC236}">
                <a16:creationId xmlns:a16="http://schemas.microsoft.com/office/drawing/2014/main" id="{EF81CDF6-B609-41FB-81C2-CFBC80099B4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1284" name="Line 20">
            <a:extLst>
              <a:ext uri="{FF2B5EF4-FFF2-40B4-BE49-F238E27FC236}">
                <a16:creationId xmlns:a16="http://schemas.microsoft.com/office/drawing/2014/main" id="{321B66FD-63B1-4FEA-A6D0-B797A989DFE1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12289" name="Group 1">
          <a:extLst>
            <a:ext uri="{FF2B5EF4-FFF2-40B4-BE49-F238E27FC236}">
              <a16:creationId xmlns:a16="http://schemas.microsoft.com/office/drawing/2014/main" id="{F9FB94C2-E4C1-4DDC-A9F6-0C8FEC8D5D3D}"/>
            </a:ext>
          </a:extLst>
        </xdr:cNvPr>
        <xdr:cNvGrpSpPr>
          <a:grpSpLocks/>
        </xdr:cNvGrpSpPr>
      </xdr:nvGrpSpPr>
      <xdr:grpSpPr bwMode="auto">
        <a:xfrm>
          <a:off x="0" y="6677025"/>
          <a:ext cx="5324475" cy="371475"/>
          <a:chOff x="0" y="0"/>
          <a:chExt cx="1023" cy="255"/>
        </a:xfrm>
      </xdr:grpSpPr>
      <xdr:sp macro="" textlink="">
        <xdr:nvSpPr>
          <xdr:cNvPr id="12290" name="Text Box 2">
            <a:extLst>
              <a:ext uri="{FF2B5EF4-FFF2-40B4-BE49-F238E27FC236}">
                <a16:creationId xmlns:a16="http://schemas.microsoft.com/office/drawing/2014/main" id="{EEDC7E0E-AC51-4BAE-BC97-3B0938CECE1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12291" name="Text Box 3">
            <a:extLst>
              <a:ext uri="{FF2B5EF4-FFF2-40B4-BE49-F238E27FC236}">
                <a16:creationId xmlns:a16="http://schemas.microsoft.com/office/drawing/2014/main" id="{C618825A-86A0-46CC-A499-840C9B2D92F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2292" name="Line 4">
            <a:extLst>
              <a:ext uri="{FF2B5EF4-FFF2-40B4-BE49-F238E27FC236}">
                <a16:creationId xmlns:a16="http://schemas.microsoft.com/office/drawing/2014/main" id="{B6653803-A595-418E-80DE-2F7004F568F7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2293" name="Text Box 5">
            <a:extLst>
              <a:ext uri="{FF2B5EF4-FFF2-40B4-BE49-F238E27FC236}">
                <a16:creationId xmlns:a16="http://schemas.microsoft.com/office/drawing/2014/main" id="{637A96AA-6A1A-44CB-BD75-42912439205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2294" name="Text Box 6">
            <a:extLst>
              <a:ext uri="{FF2B5EF4-FFF2-40B4-BE49-F238E27FC236}">
                <a16:creationId xmlns:a16="http://schemas.microsoft.com/office/drawing/2014/main" id="{4E96F9EB-1D2F-45F8-806C-51171DEA921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2295" name="Line 7">
            <a:extLst>
              <a:ext uri="{FF2B5EF4-FFF2-40B4-BE49-F238E27FC236}">
                <a16:creationId xmlns:a16="http://schemas.microsoft.com/office/drawing/2014/main" id="{F36C6603-80E2-4933-8B50-EBE94B8329A4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2296" name="Text Box 8">
            <a:extLst>
              <a:ext uri="{FF2B5EF4-FFF2-40B4-BE49-F238E27FC236}">
                <a16:creationId xmlns:a16="http://schemas.microsoft.com/office/drawing/2014/main" id="{C1D7F518-80E8-46B3-92B9-3FCB9CB2D2A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12297" name="Text Box 9">
            <a:extLst>
              <a:ext uri="{FF2B5EF4-FFF2-40B4-BE49-F238E27FC236}">
                <a16:creationId xmlns:a16="http://schemas.microsoft.com/office/drawing/2014/main" id="{9B80A6B6-ED9B-4779-BE6C-53046E4050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2298" name="Line 10">
            <a:extLst>
              <a:ext uri="{FF2B5EF4-FFF2-40B4-BE49-F238E27FC236}">
                <a16:creationId xmlns:a16="http://schemas.microsoft.com/office/drawing/2014/main" id="{BEA65CE9-5685-4412-A561-6ACC3BEA7915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12299" name="Group 11">
          <a:extLst>
            <a:ext uri="{FF2B5EF4-FFF2-40B4-BE49-F238E27FC236}">
              <a16:creationId xmlns:a16="http://schemas.microsoft.com/office/drawing/2014/main" id="{0A7006BB-166A-44A8-8520-23575559AEC6}"/>
            </a:ext>
          </a:extLst>
        </xdr:cNvPr>
        <xdr:cNvGrpSpPr>
          <a:grpSpLocks/>
        </xdr:cNvGrpSpPr>
      </xdr:nvGrpSpPr>
      <xdr:grpSpPr bwMode="auto">
        <a:xfrm>
          <a:off x="0" y="7239000"/>
          <a:ext cx="5324475" cy="342900"/>
          <a:chOff x="0" y="0"/>
          <a:chExt cx="1023" cy="255"/>
        </a:xfrm>
      </xdr:grpSpPr>
      <xdr:sp macro="" textlink="">
        <xdr:nvSpPr>
          <xdr:cNvPr id="12300" name="Text Box 12">
            <a:extLst>
              <a:ext uri="{FF2B5EF4-FFF2-40B4-BE49-F238E27FC236}">
                <a16:creationId xmlns:a16="http://schemas.microsoft.com/office/drawing/2014/main" id="{A6379768-5953-42FC-B37C-5447D9A954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301" name="Text Box 13">
            <a:extLst>
              <a:ext uri="{FF2B5EF4-FFF2-40B4-BE49-F238E27FC236}">
                <a16:creationId xmlns:a16="http://schemas.microsoft.com/office/drawing/2014/main" id="{18EF0CCE-2623-4562-A0F9-1F42CBCC3EC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2302" name="Line 14">
            <a:extLst>
              <a:ext uri="{FF2B5EF4-FFF2-40B4-BE49-F238E27FC236}">
                <a16:creationId xmlns:a16="http://schemas.microsoft.com/office/drawing/2014/main" id="{E7048C8D-426C-4451-A8F6-EBD86B1896EB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2303" name="Text Box 15">
            <a:extLst>
              <a:ext uri="{FF2B5EF4-FFF2-40B4-BE49-F238E27FC236}">
                <a16:creationId xmlns:a16="http://schemas.microsoft.com/office/drawing/2014/main" id="{BCFD8020-72F6-456B-8645-55B0F51CC2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2304" name="Text Box 16">
            <a:extLst>
              <a:ext uri="{FF2B5EF4-FFF2-40B4-BE49-F238E27FC236}">
                <a16:creationId xmlns:a16="http://schemas.microsoft.com/office/drawing/2014/main" id="{80D3CD45-E2D6-4164-8E93-726B0C0C6DE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2305" name="Line 17">
            <a:extLst>
              <a:ext uri="{FF2B5EF4-FFF2-40B4-BE49-F238E27FC236}">
                <a16:creationId xmlns:a16="http://schemas.microsoft.com/office/drawing/2014/main" id="{70C0E74F-A9C8-4967-9EC8-93FEBF6593EF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2306" name="Text Box 18">
            <a:extLst>
              <a:ext uri="{FF2B5EF4-FFF2-40B4-BE49-F238E27FC236}">
                <a16:creationId xmlns:a16="http://schemas.microsoft.com/office/drawing/2014/main" id="{35164AB3-F983-4D20-8CCE-CD43337B0D0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12307" name="Text Box 19">
            <a:extLst>
              <a:ext uri="{FF2B5EF4-FFF2-40B4-BE49-F238E27FC236}">
                <a16:creationId xmlns:a16="http://schemas.microsoft.com/office/drawing/2014/main" id="{2E1FCD2F-B14B-4589-BC24-7DE8970FEF6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2308" name="Line 20">
            <a:extLst>
              <a:ext uri="{FF2B5EF4-FFF2-40B4-BE49-F238E27FC236}">
                <a16:creationId xmlns:a16="http://schemas.microsoft.com/office/drawing/2014/main" id="{5580AEB1-94ED-444E-8CE3-420A5D5296CE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13313" name="Group 1">
          <a:extLst>
            <a:ext uri="{FF2B5EF4-FFF2-40B4-BE49-F238E27FC236}">
              <a16:creationId xmlns:a16="http://schemas.microsoft.com/office/drawing/2014/main" id="{1CD231A4-7E8D-43FB-BECB-3132F2EB9647}"/>
            </a:ext>
          </a:extLst>
        </xdr:cNvPr>
        <xdr:cNvGrpSpPr>
          <a:grpSpLocks/>
        </xdr:cNvGrpSpPr>
      </xdr:nvGrpSpPr>
      <xdr:grpSpPr bwMode="auto">
        <a:xfrm>
          <a:off x="0" y="8296275"/>
          <a:ext cx="5324475" cy="371475"/>
          <a:chOff x="0" y="0"/>
          <a:chExt cx="1023" cy="255"/>
        </a:xfrm>
      </xdr:grpSpPr>
      <xdr:sp macro="" textlink="">
        <xdr:nvSpPr>
          <xdr:cNvPr id="13314" name="Text Box 2">
            <a:extLst>
              <a:ext uri="{FF2B5EF4-FFF2-40B4-BE49-F238E27FC236}">
                <a16:creationId xmlns:a16="http://schemas.microsoft.com/office/drawing/2014/main" id="{47AF4BD5-61D5-455E-9816-E05D49EBFF2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13315" name="Text Box 3">
            <a:extLst>
              <a:ext uri="{FF2B5EF4-FFF2-40B4-BE49-F238E27FC236}">
                <a16:creationId xmlns:a16="http://schemas.microsoft.com/office/drawing/2014/main" id="{AEDD9037-E56B-4D27-B2D3-1DC6C0872E4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3316" name="Line 4">
            <a:extLst>
              <a:ext uri="{FF2B5EF4-FFF2-40B4-BE49-F238E27FC236}">
                <a16:creationId xmlns:a16="http://schemas.microsoft.com/office/drawing/2014/main" id="{AFCE23F9-E467-419F-AC3E-A9E127F36E24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3317" name="Text Box 5">
            <a:extLst>
              <a:ext uri="{FF2B5EF4-FFF2-40B4-BE49-F238E27FC236}">
                <a16:creationId xmlns:a16="http://schemas.microsoft.com/office/drawing/2014/main" id="{C95794F0-AD66-4F1C-88A7-1933B8C9BA6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3318" name="Text Box 6">
            <a:extLst>
              <a:ext uri="{FF2B5EF4-FFF2-40B4-BE49-F238E27FC236}">
                <a16:creationId xmlns:a16="http://schemas.microsoft.com/office/drawing/2014/main" id="{A074CF1F-8918-4BDB-B2B2-49F87928C68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3319" name="Line 7">
            <a:extLst>
              <a:ext uri="{FF2B5EF4-FFF2-40B4-BE49-F238E27FC236}">
                <a16:creationId xmlns:a16="http://schemas.microsoft.com/office/drawing/2014/main" id="{10602BD8-633C-4198-B857-D7A0A1027998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3320" name="Text Box 8">
            <a:extLst>
              <a:ext uri="{FF2B5EF4-FFF2-40B4-BE49-F238E27FC236}">
                <a16:creationId xmlns:a16="http://schemas.microsoft.com/office/drawing/2014/main" id="{1A51668B-D0F8-4555-99A7-D70E9FFB95E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13321" name="Text Box 9">
            <a:extLst>
              <a:ext uri="{FF2B5EF4-FFF2-40B4-BE49-F238E27FC236}">
                <a16:creationId xmlns:a16="http://schemas.microsoft.com/office/drawing/2014/main" id="{56CB5056-9983-4C11-8015-B18540B8FE3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3322" name="Line 10">
            <a:extLst>
              <a:ext uri="{FF2B5EF4-FFF2-40B4-BE49-F238E27FC236}">
                <a16:creationId xmlns:a16="http://schemas.microsoft.com/office/drawing/2014/main" id="{A8FFFC65-3548-49AD-B4F5-9CF9F8621B89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13323" name="Group 11">
          <a:extLst>
            <a:ext uri="{FF2B5EF4-FFF2-40B4-BE49-F238E27FC236}">
              <a16:creationId xmlns:a16="http://schemas.microsoft.com/office/drawing/2014/main" id="{CF8B3EE0-BE58-466B-9A75-EC7C8B59BAD7}"/>
            </a:ext>
          </a:extLst>
        </xdr:cNvPr>
        <xdr:cNvGrpSpPr>
          <a:grpSpLocks/>
        </xdr:cNvGrpSpPr>
      </xdr:nvGrpSpPr>
      <xdr:grpSpPr bwMode="auto">
        <a:xfrm>
          <a:off x="0" y="8858250"/>
          <a:ext cx="5324475" cy="342900"/>
          <a:chOff x="0" y="0"/>
          <a:chExt cx="1023" cy="255"/>
        </a:xfrm>
      </xdr:grpSpPr>
      <xdr:sp macro="" textlink="">
        <xdr:nvSpPr>
          <xdr:cNvPr id="13324" name="Text Box 12">
            <a:extLst>
              <a:ext uri="{FF2B5EF4-FFF2-40B4-BE49-F238E27FC236}">
                <a16:creationId xmlns:a16="http://schemas.microsoft.com/office/drawing/2014/main" id="{FA81D353-2C9E-46AF-8BDC-DE0A55483E9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3325" name="Text Box 13">
            <a:extLst>
              <a:ext uri="{FF2B5EF4-FFF2-40B4-BE49-F238E27FC236}">
                <a16:creationId xmlns:a16="http://schemas.microsoft.com/office/drawing/2014/main" id="{DD9F096D-623A-4B2D-B06F-548909514A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3326" name="Line 14">
            <a:extLst>
              <a:ext uri="{FF2B5EF4-FFF2-40B4-BE49-F238E27FC236}">
                <a16:creationId xmlns:a16="http://schemas.microsoft.com/office/drawing/2014/main" id="{2D657CF6-8AA5-4852-9D99-8DB8376AF306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3327" name="Text Box 15">
            <a:extLst>
              <a:ext uri="{FF2B5EF4-FFF2-40B4-BE49-F238E27FC236}">
                <a16:creationId xmlns:a16="http://schemas.microsoft.com/office/drawing/2014/main" id="{0DE82674-52BA-4002-AF27-FD810143398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3328" name="Text Box 16">
            <a:extLst>
              <a:ext uri="{FF2B5EF4-FFF2-40B4-BE49-F238E27FC236}">
                <a16:creationId xmlns:a16="http://schemas.microsoft.com/office/drawing/2014/main" id="{95FF1764-1277-4B14-B2C8-107F84DD754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3329" name="Line 17">
            <a:extLst>
              <a:ext uri="{FF2B5EF4-FFF2-40B4-BE49-F238E27FC236}">
                <a16:creationId xmlns:a16="http://schemas.microsoft.com/office/drawing/2014/main" id="{2509555A-46C1-4926-8566-67F4CA8DBD84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3330" name="Text Box 18">
            <a:extLst>
              <a:ext uri="{FF2B5EF4-FFF2-40B4-BE49-F238E27FC236}">
                <a16:creationId xmlns:a16="http://schemas.microsoft.com/office/drawing/2014/main" id="{A7B6A069-E31D-42B0-87E5-DBADC90762F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13331" name="Text Box 19">
            <a:extLst>
              <a:ext uri="{FF2B5EF4-FFF2-40B4-BE49-F238E27FC236}">
                <a16:creationId xmlns:a16="http://schemas.microsoft.com/office/drawing/2014/main" id="{BD4BD107-F5D5-481E-9D2F-D9096AFEBD1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3332" name="Line 20">
            <a:extLst>
              <a:ext uri="{FF2B5EF4-FFF2-40B4-BE49-F238E27FC236}">
                <a16:creationId xmlns:a16="http://schemas.microsoft.com/office/drawing/2014/main" id="{FBFEBDD6-5114-47B7-BE4C-B05FE8322DF2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14337" name="Group 1">
          <a:extLst>
            <a:ext uri="{FF2B5EF4-FFF2-40B4-BE49-F238E27FC236}">
              <a16:creationId xmlns:a16="http://schemas.microsoft.com/office/drawing/2014/main" id="{ECBB83D0-B75E-41ED-AA66-F0616EDA8261}"/>
            </a:ext>
          </a:extLst>
        </xdr:cNvPr>
        <xdr:cNvGrpSpPr>
          <a:grpSpLocks/>
        </xdr:cNvGrpSpPr>
      </xdr:nvGrpSpPr>
      <xdr:grpSpPr bwMode="auto">
        <a:xfrm>
          <a:off x="0" y="6896100"/>
          <a:ext cx="5324475" cy="371475"/>
          <a:chOff x="0" y="0"/>
          <a:chExt cx="1023" cy="255"/>
        </a:xfrm>
      </xdr:grpSpPr>
      <xdr:sp macro="" textlink="">
        <xdr:nvSpPr>
          <xdr:cNvPr id="14338" name="Text Box 2">
            <a:extLst>
              <a:ext uri="{FF2B5EF4-FFF2-40B4-BE49-F238E27FC236}">
                <a16:creationId xmlns:a16="http://schemas.microsoft.com/office/drawing/2014/main" id="{B25F6304-8106-4E48-AFDB-6BD1388DD13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14339" name="Text Box 3">
            <a:extLst>
              <a:ext uri="{FF2B5EF4-FFF2-40B4-BE49-F238E27FC236}">
                <a16:creationId xmlns:a16="http://schemas.microsoft.com/office/drawing/2014/main" id="{AC9EFB36-FDB5-4782-AF93-B384220EAAF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4340" name="Line 4">
            <a:extLst>
              <a:ext uri="{FF2B5EF4-FFF2-40B4-BE49-F238E27FC236}">
                <a16:creationId xmlns:a16="http://schemas.microsoft.com/office/drawing/2014/main" id="{E72BC579-43BB-463E-930C-E1851465010C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4341" name="Text Box 5">
            <a:extLst>
              <a:ext uri="{FF2B5EF4-FFF2-40B4-BE49-F238E27FC236}">
                <a16:creationId xmlns:a16="http://schemas.microsoft.com/office/drawing/2014/main" id="{B1C03C0C-B826-455D-B9DF-CCC4E738877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4342" name="Text Box 6">
            <a:extLst>
              <a:ext uri="{FF2B5EF4-FFF2-40B4-BE49-F238E27FC236}">
                <a16:creationId xmlns:a16="http://schemas.microsoft.com/office/drawing/2014/main" id="{82EC134C-5D6E-4A72-B810-60435204037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343" name="Line 7">
            <a:extLst>
              <a:ext uri="{FF2B5EF4-FFF2-40B4-BE49-F238E27FC236}">
                <a16:creationId xmlns:a16="http://schemas.microsoft.com/office/drawing/2014/main" id="{3DB23F98-D5A2-41B3-80C3-EC3CC85E5FD7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4344" name="Text Box 8">
            <a:extLst>
              <a:ext uri="{FF2B5EF4-FFF2-40B4-BE49-F238E27FC236}">
                <a16:creationId xmlns:a16="http://schemas.microsoft.com/office/drawing/2014/main" id="{4851CB71-F5D8-432A-B2DE-36790E93D2C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14345" name="Text Box 9">
            <a:extLst>
              <a:ext uri="{FF2B5EF4-FFF2-40B4-BE49-F238E27FC236}">
                <a16:creationId xmlns:a16="http://schemas.microsoft.com/office/drawing/2014/main" id="{9AE5D310-ACA7-4859-8461-C2DAFED31E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4346" name="Line 10">
            <a:extLst>
              <a:ext uri="{FF2B5EF4-FFF2-40B4-BE49-F238E27FC236}">
                <a16:creationId xmlns:a16="http://schemas.microsoft.com/office/drawing/2014/main" id="{C114D586-0527-4E28-86E7-8B250B507178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14347" name="Group 11">
          <a:extLst>
            <a:ext uri="{FF2B5EF4-FFF2-40B4-BE49-F238E27FC236}">
              <a16:creationId xmlns:a16="http://schemas.microsoft.com/office/drawing/2014/main" id="{21ECF9CE-DBC7-4D0F-BE99-87486B20DA5A}"/>
            </a:ext>
          </a:extLst>
        </xdr:cNvPr>
        <xdr:cNvGrpSpPr>
          <a:grpSpLocks/>
        </xdr:cNvGrpSpPr>
      </xdr:nvGrpSpPr>
      <xdr:grpSpPr bwMode="auto">
        <a:xfrm>
          <a:off x="0" y="7458075"/>
          <a:ext cx="5324475" cy="342900"/>
          <a:chOff x="0" y="0"/>
          <a:chExt cx="1023" cy="255"/>
        </a:xfrm>
      </xdr:grpSpPr>
      <xdr:sp macro="" textlink="">
        <xdr:nvSpPr>
          <xdr:cNvPr id="14348" name="Text Box 12">
            <a:extLst>
              <a:ext uri="{FF2B5EF4-FFF2-40B4-BE49-F238E27FC236}">
                <a16:creationId xmlns:a16="http://schemas.microsoft.com/office/drawing/2014/main" id="{4FC3982B-21F8-4CA8-A411-2985A15448B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4349" name="Text Box 13">
            <a:extLst>
              <a:ext uri="{FF2B5EF4-FFF2-40B4-BE49-F238E27FC236}">
                <a16:creationId xmlns:a16="http://schemas.microsoft.com/office/drawing/2014/main" id="{FEDA5F03-8FB1-4B5B-AFF0-4D92641E3F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4350" name="Line 14">
            <a:extLst>
              <a:ext uri="{FF2B5EF4-FFF2-40B4-BE49-F238E27FC236}">
                <a16:creationId xmlns:a16="http://schemas.microsoft.com/office/drawing/2014/main" id="{5718BA9B-9107-4E00-B13E-36DE3CD6EEDF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4351" name="Text Box 15">
            <a:extLst>
              <a:ext uri="{FF2B5EF4-FFF2-40B4-BE49-F238E27FC236}">
                <a16:creationId xmlns:a16="http://schemas.microsoft.com/office/drawing/2014/main" id="{1AB6A849-3158-4E74-A11B-16AD3798F04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4352" name="Text Box 16">
            <a:extLst>
              <a:ext uri="{FF2B5EF4-FFF2-40B4-BE49-F238E27FC236}">
                <a16:creationId xmlns:a16="http://schemas.microsoft.com/office/drawing/2014/main" id="{12ABBE01-DD49-4ACA-9F8B-C4EA2371D78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353" name="Line 17">
            <a:extLst>
              <a:ext uri="{FF2B5EF4-FFF2-40B4-BE49-F238E27FC236}">
                <a16:creationId xmlns:a16="http://schemas.microsoft.com/office/drawing/2014/main" id="{5E6CF3DE-BD45-42EB-902D-F9300F6B10D2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4354" name="Text Box 18">
            <a:extLst>
              <a:ext uri="{FF2B5EF4-FFF2-40B4-BE49-F238E27FC236}">
                <a16:creationId xmlns:a16="http://schemas.microsoft.com/office/drawing/2014/main" id="{DA1EEC68-C5DE-4DB0-8E33-5CB9C08020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14355" name="Text Box 19">
            <a:extLst>
              <a:ext uri="{FF2B5EF4-FFF2-40B4-BE49-F238E27FC236}">
                <a16:creationId xmlns:a16="http://schemas.microsoft.com/office/drawing/2014/main" id="{A6BF5E0C-7E17-4F17-9569-02FB1D0A39F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4356" name="Line 20">
            <a:extLst>
              <a:ext uri="{FF2B5EF4-FFF2-40B4-BE49-F238E27FC236}">
                <a16:creationId xmlns:a16="http://schemas.microsoft.com/office/drawing/2014/main" id="{0506D15A-2E50-4EFB-A232-9F40B4F2CD60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15361" name="Group 1">
          <a:extLst>
            <a:ext uri="{FF2B5EF4-FFF2-40B4-BE49-F238E27FC236}">
              <a16:creationId xmlns:a16="http://schemas.microsoft.com/office/drawing/2014/main" id="{0D911705-2040-4A55-86D4-18A46F0DAD6E}"/>
            </a:ext>
          </a:extLst>
        </xdr:cNvPr>
        <xdr:cNvGrpSpPr>
          <a:grpSpLocks/>
        </xdr:cNvGrpSpPr>
      </xdr:nvGrpSpPr>
      <xdr:grpSpPr bwMode="auto">
        <a:xfrm>
          <a:off x="0" y="7105650"/>
          <a:ext cx="5324475" cy="371475"/>
          <a:chOff x="0" y="0"/>
          <a:chExt cx="1023" cy="255"/>
        </a:xfrm>
      </xdr:grpSpPr>
      <xdr:sp macro="" textlink="">
        <xdr:nvSpPr>
          <xdr:cNvPr id="15362" name="Text Box 2">
            <a:extLst>
              <a:ext uri="{FF2B5EF4-FFF2-40B4-BE49-F238E27FC236}">
                <a16:creationId xmlns:a16="http://schemas.microsoft.com/office/drawing/2014/main" id="{18FE83AA-7FF0-49B9-A095-CD28BB908F5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15363" name="Text Box 3">
            <a:extLst>
              <a:ext uri="{FF2B5EF4-FFF2-40B4-BE49-F238E27FC236}">
                <a16:creationId xmlns:a16="http://schemas.microsoft.com/office/drawing/2014/main" id="{0A0DCCD5-3585-45A5-BB43-64385C7932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5364" name="Line 4">
            <a:extLst>
              <a:ext uri="{FF2B5EF4-FFF2-40B4-BE49-F238E27FC236}">
                <a16:creationId xmlns:a16="http://schemas.microsoft.com/office/drawing/2014/main" id="{4A307AB8-1BF6-4587-9BDF-FBC11A73870E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365" name="Text Box 5">
            <a:extLst>
              <a:ext uri="{FF2B5EF4-FFF2-40B4-BE49-F238E27FC236}">
                <a16:creationId xmlns:a16="http://schemas.microsoft.com/office/drawing/2014/main" id="{FC3A20A6-C011-4EC8-AF36-41D1064E27B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5366" name="Text Box 6">
            <a:extLst>
              <a:ext uri="{FF2B5EF4-FFF2-40B4-BE49-F238E27FC236}">
                <a16:creationId xmlns:a16="http://schemas.microsoft.com/office/drawing/2014/main" id="{F14798F8-CD72-4F55-9379-53CA21642B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5367" name="Line 7">
            <a:extLst>
              <a:ext uri="{FF2B5EF4-FFF2-40B4-BE49-F238E27FC236}">
                <a16:creationId xmlns:a16="http://schemas.microsoft.com/office/drawing/2014/main" id="{48D0B7A8-5169-42FA-8ADD-9EB9D9E8CAE2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368" name="Text Box 8">
            <a:extLst>
              <a:ext uri="{FF2B5EF4-FFF2-40B4-BE49-F238E27FC236}">
                <a16:creationId xmlns:a16="http://schemas.microsoft.com/office/drawing/2014/main" id="{CC9AB8A5-97AC-4856-A6C1-9F7BBD73619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15369" name="Text Box 9">
            <a:extLst>
              <a:ext uri="{FF2B5EF4-FFF2-40B4-BE49-F238E27FC236}">
                <a16:creationId xmlns:a16="http://schemas.microsoft.com/office/drawing/2014/main" id="{B0917ADB-0243-49D2-A7F5-13FABBC9327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5370" name="Line 10">
            <a:extLst>
              <a:ext uri="{FF2B5EF4-FFF2-40B4-BE49-F238E27FC236}">
                <a16:creationId xmlns:a16="http://schemas.microsoft.com/office/drawing/2014/main" id="{AC19033D-74FA-492D-B42F-2A346A5C5E10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15371" name="Group 11">
          <a:extLst>
            <a:ext uri="{FF2B5EF4-FFF2-40B4-BE49-F238E27FC236}">
              <a16:creationId xmlns:a16="http://schemas.microsoft.com/office/drawing/2014/main" id="{CB1ABB63-8431-4BBE-9FEF-FD67B5A60229}"/>
            </a:ext>
          </a:extLst>
        </xdr:cNvPr>
        <xdr:cNvGrpSpPr>
          <a:grpSpLocks/>
        </xdr:cNvGrpSpPr>
      </xdr:nvGrpSpPr>
      <xdr:grpSpPr bwMode="auto">
        <a:xfrm>
          <a:off x="0" y="7667625"/>
          <a:ext cx="5324475" cy="342900"/>
          <a:chOff x="0" y="0"/>
          <a:chExt cx="1023" cy="255"/>
        </a:xfrm>
      </xdr:grpSpPr>
      <xdr:sp macro="" textlink="">
        <xdr:nvSpPr>
          <xdr:cNvPr id="15372" name="Text Box 12">
            <a:extLst>
              <a:ext uri="{FF2B5EF4-FFF2-40B4-BE49-F238E27FC236}">
                <a16:creationId xmlns:a16="http://schemas.microsoft.com/office/drawing/2014/main" id="{D7D5E6FE-B376-4E93-BE78-2E4D723FD31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5373" name="Text Box 13">
            <a:extLst>
              <a:ext uri="{FF2B5EF4-FFF2-40B4-BE49-F238E27FC236}">
                <a16:creationId xmlns:a16="http://schemas.microsoft.com/office/drawing/2014/main" id="{1E7ADD68-1335-4D46-B735-58BBB4FFF52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5374" name="Line 14">
            <a:extLst>
              <a:ext uri="{FF2B5EF4-FFF2-40B4-BE49-F238E27FC236}">
                <a16:creationId xmlns:a16="http://schemas.microsoft.com/office/drawing/2014/main" id="{D9CFAC1E-E749-4674-86CC-A5EDFE8BF23C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375" name="Text Box 15">
            <a:extLst>
              <a:ext uri="{FF2B5EF4-FFF2-40B4-BE49-F238E27FC236}">
                <a16:creationId xmlns:a16="http://schemas.microsoft.com/office/drawing/2014/main" id="{4F0A58F5-119F-4B00-85DD-3532F466FB6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5376" name="Text Box 16">
            <a:extLst>
              <a:ext uri="{FF2B5EF4-FFF2-40B4-BE49-F238E27FC236}">
                <a16:creationId xmlns:a16="http://schemas.microsoft.com/office/drawing/2014/main" id="{39245651-E3F8-4947-9355-4ADF7E8F527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5377" name="Line 17">
            <a:extLst>
              <a:ext uri="{FF2B5EF4-FFF2-40B4-BE49-F238E27FC236}">
                <a16:creationId xmlns:a16="http://schemas.microsoft.com/office/drawing/2014/main" id="{E79080F5-D0CA-4315-837C-F1985BAC18A9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378" name="Text Box 18">
            <a:extLst>
              <a:ext uri="{FF2B5EF4-FFF2-40B4-BE49-F238E27FC236}">
                <a16:creationId xmlns:a16="http://schemas.microsoft.com/office/drawing/2014/main" id="{AB535BDF-04A9-41A6-8533-6AC82F93796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15379" name="Text Box 19">
            <a:extLst>
              <a:ext uri="{FF2B5EF4-FFF2-40B4-BE49-F238E27FC236}">
                <a16:creationId xmlns:a16="http://schemas.microsoft.com/office/drawing/2014/main" id="{A54D3D14-CFE0-4BF7-9F6B-477827218C2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5380" name="Line 20">
            <a:extLst>
              <a:ext uri="{FF2B5EF4-FFF2-40B4-BE49-F238E27FC236}">
                <a16:creationId xmlns:a16="http://schemas.microsoft.com/office/drawing/2014/main" id="{E505F14C-20D9-4474-A8FC-4A24D1144414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16385" name="Group 1">
          <a:extLst>
            <a:ext uri="{FF2B5EF4-FFF2-40B4-BE49-F238E27FC236}">
              <a16:creationId xmlns:a16="http://schemas.microsoft.com/office/drawing/2014/main" id="{46826C9B-0C3D-484F-A032-1070DC880AF8}"/>
            </a:ext>
          </a:extLst>
        </xdr:cNvPr>
        <xdr:cNvGrpSpPr>
          <a:grpSpLocks/>
        </xdr:cNvGrpSpPr>
      </xdr:nvGrpSpPr>
      <xdr:grpSpPr bwMode="auto">
        <a:xfrm>
          <a:off x="0" y="6067425"/>
          <a:ext cx="5324475" cy="371475"/>
          <a:chOff x="0" y="0"/>
          <a:chExt cx="1023" cy="255"/>
        </a:xfrm>
      </xdr:grpSpPr>
      <xdr:sp macro="" textlink="">
        <xdr:nvSpPr>
          <xdr:cNvPr id="16386" name="Text Box 2">
            <a:extLst>
              <a:ext uri="{FF2B5EF4-FFF2-40B4-BE49-F238E27FC236}">
                <a16:creationId xmlns:a16="http://schemas.microsoft.com/office/drawing/2014/main" id="{8F813E27-EB83-402A-9AC6-4C2D6835EB7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16387" name="Text Box 3">
            <a:extLst>
              <a:ext uri="{FF2B5EF4-FFF2-40B4-BE49-F238E27FC236}">
                <a16:creationId xmlns:a16="http://schemas.microsoft.com/office/drawing/2014/main" id="{3F0A14BA-C18F-435E-8093-96EF49A896B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6388" name="Line 4">
            <a:extLst>
              <a:ext uri="{FF2B5EF4-FFF2-40B4-BE49-F238E27FC236}">
                <a16:creationId xmlns:a16="http://schemas.microsoft.com/office/drawing/2014/main" id="{AA7F8BC9-BB67-4D48-AA00-C7AD81D0E670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389" name="Text Box 5">
            <a:extLst>
              <a:ext uri="{FF2B5EF4-FFF2-40B4-BE49-F238E27FC236}">
                <a16:creationId xmlns:a16="http://schemas.microsoft.com/office/drawing/2014/main" id="{E6BBF2CD-7356-40CE-A1D9-DCA3A016560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6390" name="Text Box 6">
            <a:extLst>
              <a:ext uri="{FF2B5EF4-FFF2-40B4-BE49-F238E27FC236}">
                <a16:creationId xmlns:a16="http://schemas.microsoft.com/office/drawing/2014/main" id="{FC4453CE-3A7A-486F-812E-879260AC02B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6391" name="Line 7">
            <a:extLst>
              <a:ext uri="{FF2B5EF4-FFF2-40B4-BE49-F238E27FC236}">
                <a16:creationId xmlns:a16="http://schemas.microsoft.com/office/drawing/2014/main" id="{FB123D9E-3552-4C46-A140-7DB57CF6568B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392" name="Text Box 8">
            <a:extLst>
              <a:ext uri="{FF2B5EF4-FFF2-40B4-BE49-F238E27FC236}">
                <a16:creationId xmlns:a16="http://schemas.microsoft.com/office/drawing/2014/main" id="{0156644C-7C5C-4B81-832D-C04ED1FDDA5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16393" name="Text Box 9">
            <a:extLst>
              <a:ext uri="{FF2B5EF4-FFF2-40B4-BE49-F238E27FC236}">
                <a16:creationId xmlns:a16="http://schemas.microsoft.com/office/drawing/2014/main" id="{9F42F1AD-8B76-484D-BF2C-29EB718277F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6394" name="Line 10">
            <a:extLst>
              <a:ext uri="{FF2B5EF4-FFF2-40B4-BE49-F238E27FC236}">
                <a16:creationId xmlns:a16="http://schemas.microsoft.com/office/drawing/2014/main" id="{9AF8EF41-19AE-4F74-AB5B-471601A6E507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16395" name="Group 11">
          <a:extLst>
            <a:ext uri="{FF2B5EF4-FFF2-40B4-BE49-F238E27FC236}">
              <a16:creationId xmlns:a16="http://schemas.microsoft.com/office/drawing/2014/main" id="{A064E403-5373-4261-A04E-8ECE50492F94}"/>
            </a:ext>
          </a:extLst>
        </xdr:cNvPr>
        <xdr:cNvGrpSpPr>
          <a:grpSpLocks/>
        </xdr:cNvGrpSpPr>
      </xdr:nvGrpSpPr>
      <xdr:grpSpPr bwMode="auto">
        <a:xfrm>
          <a:off x="0" y="6629400"/>
          <a:ext cx="5324475" cy="342900"/>
          <a:chOff x="0" y="0"/>
          <a:chExt cx="1023" cy="255"/>
        </a:xfrm>
      </xdr:grpSpPr>
      <xdr:sp macro="" textlink="">
        <xdr:nvSpPr>
          <xdr:cNvPr id="16396" name="Text Box 12">
            <a:extLst>
              <a:ext uri="{FF2B5EF4-FFF2-40B4-BE49-F238E27FC236}">
                <a16:creationId xmlns:a16="http://schemas.microsoft.com/office/drawing/2014/main" id="{E6A8D899-E486-4C8C-A32A-98F38E337C1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6397" name="Text Box 13">
            <a:extLst>
              <a:ext uri="{FF2B5EF4-FFF2-40B4-BE49-F238E27FC236}">
                <a16:creationId xmlns:a16="http://schemas.microsoft.com/office/drawing/2014/main" id="{24DD8590-8410-4719-ADFA-2988CDAFC08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6398" name="Line 14">
            <a:extLst>
              <a:ext uri="{FF2B5EF4-FFF2-40B4-BE49-F238E27FC236}">
                <a16:creationId xmlns:a16="http://schemas.microsoft.com/office/drawing/2014/main" id="{C1D6AF09-917D-4ECA-8B67-4AE70FD88B32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399" name="Text Box 15">
            <a:extLst>
              <a:ext uri="{FF2B5EF4-FFF2-40B4-BE49-F238E27FC236}">
                <a16:creationId xmlns:a16="http://schemas.microsoft.com/office/drawing/2014/main" id="{FAEC7372-0F38-4FF1-B2D3-B5714E6887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6400" name="Text Box 16">
            <a:extLst>
              <a:ext uri="{FF2B5EF4-FFF2-40B4-BE49-F238E27FC236}">
                <a16:creationId xmlns:a16="http://schemas.microsoft.com/office/drawing/2014/main" id="{68600543-A722-4DA0-8B62-D2CF8F11811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6401" name="Line 17">
            <a:extLst>
              <a:ext uri="{FF2B5EF4-FFF2-40B4-BE49-F238E27FC236}">
                <a16:creationId xmlns:a16="http://schemas.microsoft.com/office/drawing/2014/main" id="{D0E5B177-84E9-4E4F-8916-F331EC75ECE4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402" name="Text Box 18">
            <a:extLst>
              <a:ext uri="{FF2B5EF4-FFF2-40B4-BE49-F238E27FC236}">
                <a16:creationId xmlns:a16="http://schemas.microsoft.com/office/drawing/2014/main" id="{52A787C4-BFE8-45C2-BF7C-3B94F1A8CCC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16403" name="Text Box 19">
            <a:extLst>
              <a:ext uri="{FF2B5EF4-FFF2-40B4-BE49-F238E27FC236}">
                <a16:creationId xmlns:a16="http://schemas.microsoft.com/office/drawing/2014/main" id="{C4192835-FD25-405C-A97B-01910AC306B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6404" name="Line 20">
            <a:extLst>
              <a:ext uri="{FF2B5EF4-FFF2-40B4-BE49-F238E27FC236}">
                <a16:creationId xmlns:a16="http://schemas.microsoft.com/office/drawing/2014/main" id="{02F8B787-6CBE-42CE-A1A4-C935DC1C1ECA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17409" name="Group 1">
          <a:extLst>
            <a:ext uri="{FF2B5EF4-FFF2-40B4-BE49-F238E27FC236}">
              <a16:creationId xmlns:a16="http://schemas.microsoft.com/office/drawing/2014/main" id="{8F34F600-2BBC-43A4-902F-E8ACB719669E}"/>
            </a:ext>
          </a:extLst>
        </xdr:cNvPr>
        <xdr:cNvGrpSpPr>
          <a:grpSpLocks/>
        </xdr:cNvGrpSpPr>
      </xdr:nvGrpSpPr>
      <xdr:grpSpPr bwMode="auto">
        <a:xfrm>
          <a:off x="0" y="6067425"/>
          <a:ext cx="5324475" cy="371475"/>
          <a:chOff x="0" y="0"/>
          <a:chExt cx="1023" cy="255"/>
        </a:xfrm>
      </xdr:grpSpPr>
      <xdr:sp macro="" textlink="">
        <xdr:nvSpPr>
          <xdr:cNvPr id="17410" name="Text Box 2">
            <a:extLst>
              <a:ext uri="{FF2B5EF4-FFF2-40B4-BE49-F238E27FC236}">
                <a16:creationId xmlns:a16="http://schemas.microsoft.com/office/drawing/2014/main" id="{1387DD18-E5D4-4A7D-9EF2-ACD9E5F9998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17411" name="Text Box 3">
            <a:extLst>
              <a:ext uri="{FF2B5EF4-FFF2-40B4-BE49-F238E27FC236}">
                <a16:creationId xmlns:a16="http://schemas.microsoft.com/office/drawing/2014/main" id="{92DCA59E-F7C2-4E44-B178-6B9884A8D96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7412" name="Line 4">
            <a:extLst>
              <a:ext uri="{FF2B5EF4-FFF2-40B4-BE49-F238E27FC236}">
                <a16:creationId xmlns:a16="http://schemas.microsoft.com/office/drawing/2014/main" id="{77FB903D-6CD2-443E-A03A-3866D7DAB941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7413" name="Text Box 5">
            <a:extLst>
              <a:ext uri="{FF2B5EF4-FFF2-40B4-BE49-F238E27FC236}">
                <a16:creationId xmlns:a16="http://schemas.microsoft.com/office/drawing/2014/main" id="{9AE71917-661E-429C-9A03-14DD4383084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7414" name="Text Box 6">
            <a:extLst>
              <a:ext uri="{FF2B5EF4-FFF2-40B4-BE49-F238E27FC236}">
                <a16:creationId xmlns:a16="http://schemas.microsoft.com/office/drawing/2014/main" id="{9006E468-C927-4FEC-BBAA-E866444A2F4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7415" name="Line 7">
            <a:extLst>
              <a:ext uri="{FF2B5EF4-FFF2-40B4-BE49-F238E27FC236}">
                <a16:creationId xmlns:a16="http://schemas.microsoft.com/office/drawing/2014/main" id="{FB3A3D0B-B3D8-4C48-8EE8-4250A55487DC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7416" name="Text Box 8">
            <a:extLst>
              <a:ext uri="{FF2B5EF4-FFF2-40B4-BE49-F238E27FC236}">
                <a16:creationId xmlns:a16="http://schemas.microsoft.com/office/drawing/2014/main" id="{DDC52AA4-A622-4607-83BD-2394133586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17417" name="Text Box 9">
            <a:extLst>
              <a:ext uri="{FF2B5EF4-FFF2-40B4-BE49-F238E27FC236}">
                <a16:creationId xmlns:a16="http://schemas.microsoft.com/office/drawing/2014/main" id="{99AB14F3-4638-4C1A-AB8D-9A06B9DC2C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418" name="Line 10">
            <a:extLst>
              <a:ext uri="{FF2B5EF4-FFF2-40B4-BE49-F238E27FC236}">
                <a16:creationId xmlns:a16="http://schemas.microsoft.com/office/drawing/2014/main" id="{62853056-2195-4927-A204-A9123FFC88E7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17419" name="Group 11">
          <a:extLst>
            <a:ext uri="{FF2B5EF4-FFF2-40B4-BE49-F238E27FC236}">
              <a16:creationId xmlns:a16="http://schemas.microsoft.com/office/drawing/2014/main" id="{7F101131-8295-4312-B8A2-C9B3BC2372E9}"/>
            </a:ext>
          </a:extLst>
        </xdr:cNvPr>
        <xdr:cNvGrpSpPr>
          <a:grpSpLocks/>
        </xdr:cNvGrpSpPr>
      </xdr:nvGrpSpPr>
      <xdr:grpSpPr bwMode="auto">
        <a:xfrm>
          <a:off x="0" y="6629400"/>
          <a:ext cx="5324475" cy="342900"/>
          <a:chOff x="0" y="0"/>
          <a:chExt cx="1023" cy="255"/>
        </a:xfrm>
      </xdr:grpSpPr>
      <xdr:sp macro="" textlink="">
        <xdr:nvSpPr>
          <xdr:cNvPr id="17420" name="Text Box 12">
            <a:extLst>
              <a:ext uri="{FF2B5EF4-FFF2-40B4-BE49-F238E27FC236}">
                <a16:creationId xmlns:a16="http://schemas.microsoft.com/office/drawing/2014/main" id="{4B422A05-2016-4DCA-89B0-1A20A48CE9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7421" name="Text Box 13">
            <a:extLst>
              <a:ext uri="{FF2B5EF4-FFF2-40B4-BE49-F238E27FC236}">
                <a16:creationId xmlns:a16="http://schemas.microsoft.com/office/drawing/2014/main" id="{7413DC4C-A3C0-42A7-A697-F2456B4AA90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7422" name="Line 14">
            <a:extLst>
              <a:ext uri="{FF2B5EF4-FFF2-40B4-BE49-F238E27FC236}">
                <a16:creationId xmlns:a16="http://schemas.microsoft.com/office/drawing/2014/main" id="{F252968D-EBBC-4066-8112-20B1311246A0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7423" name="Text Box 15">
            <a:extLst>
              <a:ext uri="{FF2B5EF4-FFF2-40B4-BE49-F238E27FC236}">
                <a16:creationId xmlns:a16="http://schemas.microsoft.com/office/drawing/2014/main" id="{A08FB54E-7B48-46C9-8D49-35188ECF24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7424" name="Text Box 16">
            <a:extLst>
              <a:ext uri="{FF2B5EF4-FFF2-40B4-BE49-F238E27FC236}">
                <a16:creationId xmlns:a16="http://schemas.microsoft.com/office/drawing/2014/main" id="{3C0B0929-1884-448C-BB13-887CF318EE4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7425" name="Line 17">
            <a:extLst>
              <a:ext uri="{FF2B5EF4-FFF2-40B4-BE49-F238E27FC236}">
                <a16:creationId xmlns:a16="http://schemas.microsoft.com/office/drawing/2014/main" id="{F6FA254D-73EB-4D79-B7E3-447ED8D661CD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7426" name="Text Box 18">
            <a:extLst>
              <a:ext uri="{FF2B5EF4-FFF2-40B4-BE49-F238E27FC236}">
                <a16:creationId xmlns:a16="http://schemas.microsoft.com/office/drawing/2014/main" id="{9F6FC336-A660-4318-A4E0-1EF63A04E99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17427" name="Text Box 19">
            <a:extLst>
              <a:ext uri="{FF2B5EF4-FFF2-40B4-BE49-F238E27FC236}">
                <a16:creationId xmlns:a16="http://schemas.microsoft.com/office/drawing/2014/main" id="{497C9493-B65E-4577-BF9C-A0963CDB54F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428" name="Line 20">
            <a:extLst>
              <a:ext uri="{FF2B5EF4-FFF2-40B4-BE49-F238E27FC236}">
                <a16:creationId xmlns:a16="http://schemas.microsoft.com/office/drawing/2014/main" id="{763DB203-F65D-47F9-B65A-E9A4888D8589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18433" name="Group 1">
          <a:extLst>
            <a:ext uri="{FF2B5EF4-FFF2-40B4-BE49-F238E27FC236}">
              <a16:creationId xmlns:a16="http://schemas.microsoft.com/office/drawing/2014/main" id="{E281EB86-AEFB-42E5-9FE2-6C0892D63E31}"/>
            </a:ext>
          </a:extLst>
        </xdr:cNvPr>
        <xdr:cNvGrpSpPr>
          <a:grpSpLocks/>
        </xdr:cNvGrpSpPr>
      </xdr:nvGrpSpPr>
      <xdr:grpSpPr bwMode="auto">
        <a:xfrm>
          <a:off x="0" y="6067425"/>
          <a:ext cx="5324475" cy="371475"/>
          <a:chOff x="0" y="0"/>
          <a:chExt cx="1023" cy="255"/>
        </a:xfrm>
      </xdr:grpSpPr>
      <xdr:sp macro="" textlink="">
        <xdr:nvSpPr>
          <xdr:cNvPr id="18434" name="Text Box 2">
            <a:extLst>
              <a:ext uri="{FF2B5EF4-FFF2-40B4-BE49-F238E27FC236}">
                <a16:creationId xmlns:a16="http://schemas.microsoft.com/office/drawing/2014/main" id="{A109A3B5-EFEE-4496-B346-23B05995018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18435" name="Text Box 3">
            <a:extLst>
              <a:ext uri="{FF2B5EF4-FFF2-40B4-BE49-F238E27FC236}">
                <a16:creationId xmlns:a16="http://schemas.microsoft.com/office/drawing/2014/main" id="{943F8A75-B3ED-484C-BB14-95CBA59B5BB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8436" name="Line 4">
            <a:extLst>
              <a:ext uri="{FF2B5EF4-FFF2-40B4-BE49-F238E27FC236}">
                <a16:creationId xmlns:a16="http://schemas.microsoft.com/office/drawing/2014/main" id="{AD9694E2-5F5A-445D-AA51-35AF2E3C0511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8437" name="Text Box 5">
            <a:extLst>
              <a:ext uri="{FF2B5EF4-FFF2-40B4-BE49-F238E27FC236}">
                <a16:creationId xmlns:a16="http://schemas.microsoft.com/office/drawing/2014/main" id="{23A93AF2-A951-4BDF-B670-4068E475F73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8438" name="Text Box 6">
            <a:extLst>
              <a:ext uri="{FF2B5EF4-FFF2-40B4-BE49-F238E27FC236}">
                <a16:creationId xmlns:a16="http://schemas.microsoft.com/office/drawing/2014/main" id="{04D5AD24-4618-413C-9759-A900AD3E68E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8439" name="Line 7">
            <a:extLst>
              <a:ext uri="{FF2B5EF4-FFF2-40B4-BE49-F238E27FC236}">
                <a16:creationId xmlns:a16="http://schemas.microsoft.com/office/drawing/2014/main" id="{AC47D9B8-AEFD-49A2-B241-67AAB11DE59D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8440" name="Text Box 8">
            <a:extLst>
              <a:ext uri="{FF2B5EF4-FFF2-40B4-BE49-F238E27FC236}">
                <a16:creationId xmlns:a16="http://schemas.microsoft.com/office/drawing/2014/main" id="{B1A11E9B-1039-456F-95FB-649F035891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18441" name="Text Box 9">
            <a:extLst>
              <a:ext uri="{FF2B5EF4-FFF2-40B4-BE49-F238E27FC236}">
                <a16:creationId xmlns:a16="http://schemas.microsoft.com/office/drawing/2014/main" id="{1F844C72-7E1E-46B6-BE37-70012020FF1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8442" name="Line 10">
            <a:extLst>
              <a:ext uri="{FF2B5EF4-FFF2-40B4-BE49-F238E27FC236}">
                <a16:creationId xmlns:a16="http://schemas.microsoft.com/office/drawing/2014/main" id="{B618B073-6488-4744-BCDD-DFD5EC885AEE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18443" name="Group 11">
          <a:extLst>
            <a:ext uri="{FF2B5EF4-FFF2-40B4-BE49-F238E27FC236}">
              <a16:creationId xmlns:a16="http://schemas.microsoft.com/office/drawing/2014/main" id="{74B18E97-D614-4CB6-8057-2FC38BF0184B}"/>
            </a:ext>
          </a:extLst>
        </xdr:cNvPr>
        <xdr:cNvGrpSpPr>
          <a:grpSpLocks/>
        </xdr:cNvGrpSpPr>
      </xdr:nvGrpSpPr>
      <xdr:grpSpPr bwMode="auto">
        <a:xfrm>
          <a:off x="0" y="6629400"/>
          <a:ext cx="5324475" cy="342900"/>
          <a:chOff x="0" y="0"/>
          <a:chExt cx="1023" cy="255"/>
        </a:xfrm>
      </xdr:grpSpPr>
      <xdr:sp macro="" textlink="">
        <xdr:nvSpPr>
          <xdr:cNvPr id="18444" name="Text Box 12">
            <a:extLst>
              <a:ext uri="{FF2B5EF4-FFF2-40B4-BE49-F238E27FC236}">
                <a16:creationId xmlns:a16="http://schemas.microsoft.com/office/drawing/2014/main" id="{FCFDABA3-7DE0-4C0E-AA9B-1F7C5DD92E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8445" name="Text Box 13">
            <a:extLst>
              <a:ext uri="{FF2B5EF4-FFF2-40B4-BE49-F238E27FC236}">
                <a16:creationId xmlns:a16="http://schemas.microsoft.com/office/drawing/2014/main" id="{E39F9061-785D-4B13-8DDC-D17AC19BB98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8446" name="Line 14">
            <a:extLst>
              <a:ext uri="{FF2B5EF4-FFF2-40B4-BE49-F238E27FC236}">
                <a16:creationId xmlns:a16="http://schemas.microsoft.com/office/drawing/2014/main" id="{CBCBA2F3-A404-4411-A293-29864CA8CE78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8447" name="Text Box 15">
            <a:extLst>
              <a:ext uri="{FF2B5EF4-FFF2-40B4-BE49-F238E27FC236}">
                <a16:creationId xmlns:a16="http://schemas.microsoft.com/office/drawing/2014/main" id="{E41831C6-DBA6-41A6-B0AC-F442D5E0A96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8448" name="Text Box 16">
            <a:extLst>
              <a:ext uri="{FF2B5EF4-FFF2-40B4-BE49-F238E27FC236}">
                <a16:creationId xmlns:a16="http://schemas.microsoft.com/office/drawing/2014/main" id="{4BBE24F9-A1D8-4265-977D-CC3D3E21A3D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8449" name="Line 17">
            <a:extLst>
              <a:ext uri="{FF2B5EF4-FFF2-40B4-BE49-F238E27FC236}">
                <a16:creationId xmlns:a16="http://schemas.microsoft.com/office/drawing/2014/main" id="{0693BCC4-863E-48A8-AAC3-44D5429DF4B9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8450" name="Text Box 18">
            <a:extLst>
              <a:ext uri="{FF2B5EF4-FFF2-40B4-BE49-F238E27FC236}">
                <a16:creationId xmlns:a16="http://schemas.microsoft.com/office/drawing/2014/main" id="{DAB5854A-05CA-4F77-B5B0-6CFDAE8785A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18451" name="Text Box 19">
            <a:extLst>
              <a:ext uri="{FF2B5EF4-FFF2-40B4-BE49-F238E27FC236}">
                <a16:creationId xmlns:a16="http://schemas.microsoft.com/office/drawing/2014/main" id="{9E568CC8-B1B4-40C4-8509-B6D3B5702CA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8452" name="Line 20">
            <a:extLst>
              <a:ext uri="{FF2B5EF4-FFF2-40B4-BE49-F238E27FC236}">
                <a16:creationId xmlns:a16="http://schemas.microsoft.com/office/drawing/2014/main" id="{287D006D-A5E9-4597-94EF-73D2F3BD4443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19457" name="Group 1">
          <a:extLst>
            <a:ext uri="{FF2B5EF4-FFF2-40B4-BE49-F238E27FC236}">
              <a16:creationId xmlns:a16="http://schemas.microsoft.com/office/drawing/2014/main" id="{F11DB757-7400-47EA-91D2-D4CAF69ADAA8}"/>
            </a:ext>
          </a:extLst>
        </xdr:cNvPr>
        <xdr:cNvGrpSpPr>
          <a:grpSpLocks/>
        </xdr:cNvGrpSpPr>
      </xdr:nvGrpSpPr>
      <xdr:grpSpPr bwMode="auto">
        <a:xfrm>
          <a:off x="0" y="6067425"/>
          <a:ext cx="5324475" cy="371475"/>
          <a:chOff x="0" y="0"/>
          <a:chExt cx="1023" cy="255"/>
        </a:xfrm>
      </xdr:grpSpPr>
      <xdr:sp macro="" textlink="">
        <xdr:nvSpPr>
          <xdr:cNvPr id="19458" name="Text Box 2">
            <a:extLst>
              <a:ext uri="{FF2B5EF4-FFF2-40B4-BE49-F238E27FC236}">
                <a16:creationId xmlns:a16="http://schemas.microsoft.com/office/drawing/2014/main" id="{27383762-4DF2-4FDD-A2F0-373DFC98438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19459" name="Text Box 3">
            <a:extLst>
              <a:ext uri="{FF2B5EF4-FFF2-40B4-BE49-F238E27FC236}">
                <a16:creationId xmlns:a16="http://schemas.microsoft.com/office/drawing/2014/main" id="{E24EF8DF-C963-4888-80CC-D2525965566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9460" name="Line 4">
            <a:extLst>
              <a:ext uri="{FF2B5EF4-FFF2-40B4-BE49-F238E27FC236}">
                <a16:creationId xmlns:a16="http://schemas.microsoft.com/office/drawing/2014/main" id="{FC565567-6B41-4039-9154-B2CADE323E3F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9461" name="Text Box 5">
            <a:extLst>
              <a:ext uri="{FF2B5EF4-FFF2-40B4-BE49-F238E27FC236}">
                <a16:creationId xmlns:a16="http://schemas.microsoft.com/office/drawing/2014/main" id="{5E5C2D4A-3117-459C-8332-60A1BADBBCA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9462" name="Text Box 6">
            <a:extLst>
              <a:ext uri="{FF2B5EF4-FFF2-40B4-BE49-F238E27FC236}">
                <a16:creationId xmlns:a16="http://schemas.microsoft.com/office/drawing/2014/main" id="{6B693474-214E-4249-BAF0-427973EFCA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9463" name="Line 7">
            <a:extLst>
              <a:ext uri="{FF2B5EF4-FFF2-40B4-BE49-F238E27FC236}">
                <a16:creationId xmlns:a16="http://schemas.microsoft.com/office/drawing/2014/main" id="{ABED9D03-5E1C-41B2-80EE-273094946FF3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9464" name="Text Box 8">
            <a:extLst>
              <a:ext uri="{FF2B5EF4-FFF2-40B4-BE49-F238E27FC236}">
                <a16:creationId xmlns:a16="http://schemas.microsoft.com/office/drawing/2014/main" id="{18B6ECBF-81C3-449B-B29E-F1425245ABD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19465" name="Text Box 9">
            <a:extLst>
              <a:ext uri="{FF2B5EF4-FFF2-40B4-BE49-F238E27FC236}">
                <a16:creationId xmlns:a16="http://schemas.microsoft.com/office/drawing/2014/main" id="{ED650025-DDBB-433D-AB86-D69F461619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9466" name="Line 10">
            <a:extLst>
              <a:ext uri="{FF2B5EF4-FFF2-40B4-BE49-F238E27FC236}">
                <a16:creationId xmlns:a16="http://schemas.microsoft.com/office/drawing/2014/main" id="{2567EA3E-5A46-42A7-91C3-F7D15818B4CF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19467" name="Group 11">
          <a:extLst>
            <a:ext uri="{FF2B5EF4-FFF2-40B4-BE49-F238E27FC236}">
              <a16:creationId xmlns:a16="http://schemas.microsoft.com/office/drawing/2014/main" id="{20AFB954-2685-433B-94DE-F93B35993592}"/>
            </a:ext>
          </a:extLst>
        </xdr:cNvPr>
        <xdr:cNvGrpSpPr>
          <a:grpSpLocks/>
        </xdr:cNvGrpSpPr>
      </xdr:nvGrpSpPr>
      <xdr:grpSpPr bwMode="auto">
        <a:xfrm>
          <a:off x="0" y="6629400"/>
          <a:ext cx="5324475" cy="342900"/>
          <a:chOff x="0" y="0"/>
          <a:chExt cx="1023" cy="255"/>
        </a:xfrm>
      </xdr:grpSpPr>
      <xdr:sp macro="" textlink="">
        <xdr:nvSpPr>
          <xdr:cNvPr id="19468" name="Text Box 12">
            <a:extLst>
              <a:ext uri="{FF2B5EF4-FFF2-40B4-BE49-F238E27FC236}">
                <a16:creationId xmlns:a16="http://schemas.microsoft.com/office/drawing/2014/main" id="{CF34D3EC-EFAD-4288-B8A0-19D4D53A22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9469" name="Text Box 13">
            <a:extLst>
              <a:ext uri="{FF2B5EF4-FFF2-40B4-BE49-F238E27FC236}">
                <a16:creationId xmlns:a16="http://schemas.microsoft.com/office/drawing/2014/main" id="{F047B740-1EF1-4688-822E-BAC23B4FBD3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9470" name="Line 14">
            <a:extLst>
              <a:ext uri="{FF2B5EF4-FFF2-40B4-BE49-F238E27FC236}">
                <a16:creationId xmlns:a16="http://schemas.microsoft.com/office/drawing/2014/main" id="{8C07D917-711A-4AF8-A64E-C15967F5ED82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9471" name="Text Box 15">
            <a:extLst>
              <a:ext uri="{FF2B5EF4-FFF2-40B4-BE49-F238E27FC236}">
                <a16:creationId xmlns:a16="http://schemas.microsoft.com/office/drawing/2014/main" id="{8E2CDDF3-5082-4497-954D-2A139E3B0F9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9472" name="Text Box 16">
            <a:extLst>
              <a:ext uri="{FF2B5EF4-FFF2-40B4-BE49-F238E27FC236}">
                <a16:creationId xmlns:a16="http://schemas.microsoft.com/office/drawing/2014/main" id="{194A3CB3-ADD2-461E-B225-402FE5083C2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9473" name="Line 17">
            <a:extLst>
              <a:ext uri="{FF2B5EF4-FFF2-40B4-BE49-F238E27FC236}">
                <a16:creationId xmlns:a16="http://schemas.microsoft.com/office/drawing/2014/main" id="{549B7104-1822-4D70-8F83-C9EF091621F6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9474" name="Text Box 18">
            <a:extLst>
              <a:ext uri="{FF2B5EF4-FFF2-40B4-BE49-F238E27FC236}">
                <a16:creationId xmlns:a16="http://schemas.microsoft.com/office/drawing/2014/main" id="{03AF2819-3E59-4CF7-BC17-00CD74963AB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19475" name="Text Box 19">
            <a:extLst>
              <a:ext uri="{FF2B5EF4-FFF2-40B4-BE49-F238E27FC236}">
                <a16:creationId xmlns:a16="http://schemas.microsoft.com/office/drawing/2014/main" id="{F1406A64-1204-4360-925D-4F5D9DB2035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9476" name="Line 20">
            <a:extLst>
              <a:ext uri="{FF2B5EF4-FFF2-40B4-BE49-F238E27FC236}">
                <a16:creationId xmlns:a16="http://schemas.microsoft.com/office/drawing/2014/main" id="{843B98C4-5440-492D-9EF1-AAE918EB8889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190500</xdr:rowOff>
    </xdr:from>
    <xdr:to>
      <xdr:col>6</xdr:col>
      <xdr:colOff>952500</xdr:colOff>
      <xdr:row>24</xdr:row>
      <xdr:rowOff>47625</xdr:rowOff>
    </xdr:to>
    <xdr:grpSp>
      <xdr:nvGrpSpPr>
        <xdr:cNvPr id="2049" name="Group 1">
          <a:extLst>
            <a:ext uri="{FF2B5EF4-FFF2-40B4-BE49-F238E27FC236}">
              <a16:creationId xmlns:a16="http://schemas.microsoft.com/office/drawing/2014/main" id="{38C96E25-D354-497E-AF52-49B051301AE0}"/>
            </a:ext>
          </a:extLst>
        </xdr:cNvPr>
        <xdr:cNvGrpSpPr>
          <a:grpSpLocks/>
        </xdr:cNvGrpSpPr>
      </xdr:nvGrpSpPr>
      <xdr:grpSpPr bwMode="auto">
        <a:xfrm>
          <a:off x="0" y="8115300"/>
          <a:ext cx="5324475" cy="371475"/>
          <a:chOff x="0" y="0"/>
          <a:chExt cx="1023" cy="255"/>
        </a:xfrm>
      </xdr:grpSpPr>
      <xdr:sp macro="" textlink="">
        <xdr:nvSpPr>
          <xdr:cNvPr id="2050" name="Text Box 2">
            <a:extLst>
              <a:ext uri="{FF2B5EF4-FFF2-40B4-BE49-F238E27FC236}">
                <a16:creationId xmlns:a16="http://schemas.microsoft.com/office/drawing/2014/main" id="{66B80B52-4C1B-4798-8C2C-44BD7AB8A39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2051" name="Text Box 3">
            <a:extLst>
              <a:ext uri="{FF2B5EF4-FFF2-40B4-BE49-F238E27FC236}">
                <a16:creationId xmlns:a16="http://schemas.microsoft.com/office/drawing/2014/main" id="{6877B734-48E5-42F4-B65C-DB963EE78CE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052" name="Line 4">
            <a:extLst>
              <a:ext uri="{FF2B5EF4-FFF2-40B4-BE49-F238E27FC236}">
                <a16:creationId xmlns:a16="http://schemas.microsoft.com/office/drawing/2014/main" id="{25A66531-B576-4602-8B62-1EECE6140162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053" name="Text Box 5">
            <a:extLst>
              <a:ext uri="{FF2B5EF4-FFF2-40B4-BE49-F238E27FC236}">
                <a16:creationId xmlns:a16="http://schemas.microsoft.com/office/drawing/2014/main" id="{0A30B33D-B313-432C-B161-878D40C9AAC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054" name="Text Box 6">
            <a:extLst>
              <a:ext uri="{FF2B5EF4-FFF2-40B4-BE49-F238E27FC236}">
                <a16:creationId xmlns:a16="http://schemas.microsoft.com/office/drawing/2014/main" id="{0323240E-5E6E-4A70-A192-A5CEA57A385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055" name="Line 7">
            <a:extLst>
              <a:ext uri="{FF2B5EF4-FFF2-40B4-BE49-F238E27FC236}">
                <a16:creationId xmlns:a16="http://schemas.microsoft.com/office/drawing/2014/main" id="{C98ACCF5-63C9-45BD-A300-727BD06DCAC4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056" name="Text Box 8">
            <a:extLst>
              <a:ext uri="{FF2B5EF4-FFF2-40B4-BE49-F238E27FC236}">
                <a16:creationId xmlns:a16="http://schemas.microsoft.com/office/drawing/2014/main" id="{9E368168-497D-465F-8F21-4D56CD88271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2057" name="Text Box 9">
            <a:extLst>
              <a:ext uri="{FF2B5EF4-FFF2-40B4-BE49-F238E27FC236}">
                <a16:creationId xmlns:a16="http://schemas.microsoft.com/office/drawing/2014/main" id="{46C24AEB-6C13-437E-AE67-7C05B4612DB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058" name="Line 10">
            <a:extLst>
              <a:ext uri="{FF2B5EF4-FFF2-40B4-BE49-F238E27FC236}">
                <a16:creationId xmlns:a16="http://schemas.microsoft.com/office/drawing/2014/main" id="{AE69FF0C-E59B-453B-A98F-DA6B4B267145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25</xdr:row>
      <xdr:rowOff>76200</xdr:rowOff>
    </xdr:from>
    <xdr:to>
      <xdr:col>6</xdr:col>
      <xdr:colOff>952500</xdr:colOff>
      <xdr:row>27</xdr:row>
      <xdr:rowOff>95250</xdr:rowOff>
    </xdr:to>
    <xdr:grpSp>
      <xdr:nvGrpSpPr>
        <xdr:cNvPr id="2059" name="Group 11">
          <a:extLst>
            <a:ext uri="{FF2B5EF4-FFF2-40B4-BE49-F238E27FC236}">
              <a16:creationId xmlns:a16="http://schemas.microsoft.com/office/drawing/2014/main" id="{F544F55D-ABEE-4E89-9990-B68EE8E768FC}"/>
            </a:ext>
          </a:extLst>
        </xdr:cNvPr>
        <xdr:cNvGrpSpPr>
          <a:grpSpLocks/>
        </xdr:cNvGrpSpPr>
      </xdr:nvGrpSpPr>
      <xdr:grpSpPr bwMode="auto">
        <a:xfrm>
          <a:off x="0" y="8677275"/>
          <a:ext cx="5324475" cy="342900"/>
          <a:chOff x="0" y="0"/>
          <a:chExt cx="1023" cy="255"/>
        </a:xfrm>
      </xdr:grpSpPr>
      <xdr:sp macro="" textlink="">
        <xdr:nvSpPr>
          <xdr:cNvPr id="2060" name="Text Box 12">
            <a:extLst>
              <a:ext uri="{FF2B5EF4-FFF2-40B4-BE49-F238E27FC236}">
                <a16:creationId xmlns:a16="http://schemas.microsoft.com/office/drawing/2014/main" id="{CB784D88-59D4-4238-AEBE-F8352791010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2061" name="Text Box 13">
            <a:extLst>
              <a:ext uri="{FF2B5EF4-FFF2-40B4-BE49-F238E27FC236}">
                <a16:creationId xmlns:a16="http://schemas.microsoft.com/office/drawing/2014/main" id="{DD5975B5-839F-4386-97D7-F03F36BE1C9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062" name="Line 14">
            <a:extLst>
              <a:ext uri="{FF2B5EF4-FFF2-40B4-BE49-F238E27FC236}">
                <a16:creationId xmlns:a16="http://schemas.microsoft.com/office/drawing/2014/main" id="{107D50F2-6B3E-41EE-A0F6-06B90BFB3BF6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063" name="Text Box 15">
            <a:extLst>
              <a:ext uri="{FF2B5EF4-FFF2-40B4-BE49-F238E27FC236}">
                <a16:creationId xmlns:a16="http://schemas.microsoft.com/office/drawing/2014/main" id="{4D1E8740-25AB-4BD0-A1DC-0A5CA43ACAD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064" name="Text Box 16">
            <a:extLst>
              <a:ext uri="{FF2B5EF4-FFF2-40B4-BE49-F238E27FC236}">
                <a16:creationId xmlns:a16="http://schemas.microsoft.com/office/drawing/2014/main" id="{4536426A-0997-49CB-B888-9B3E28EE2C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065" name="Line 17">
            <a:extLst>
              <a:ext uri="{FF2B5EF4-FFF2-40B4-BE49-F238E27FC236}">
                <a16:creationId xmlns:a16="http://schemas.microsoft.com/office/drawing/2014/main" id="{36E51EEB-C39D-423E-B040-425840DEF6F8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066" name="Text Box 18">
            <a:extLst>
              <a:ext uri="{FF2B5EF4-FFF2-40B4-BE49-F238E27FC236}">
                <a16:creationId xmlns:a16="http://schemas.microsoft.com/office/drawing/2014/main" id="{71B01EEA-C64D-437B-8F0C-9C840CB787F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2067" name="Text Box 19">
            <a:extLst>
              <a:ext uri="{FF2B5EF4-FFF2-40B4-BE49-F238E27FC236}">
                <a16:creationId xmlns:a16="http://schemas.microsoft.com/office/drawing/2014/main" id="{8BF77C50-4D55-48DF-8C73-7700C386717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068" name="Line 20">
            <a:extLst>
              <a:ext uri="{FF2B5EF4-FFF2-40B4-BE49-F238E27FC236}">
                <a16:creationId xmlns:a16="http://schemas.microsoft.com/office/drawing/2014/main" id="{7FD874B3-95B7-44C9-B773-DF387979A306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190500</xdr:rowOff>
    </xdr:from>
    <xdr:to>
      <xdr:col>6</xdr:col>
      <xdr:colOff>952500</xdr:colOff>
      <xdr:row>24</xdr:row>
      <xdr:rowOff>47625</xdr:rowOff>
    </xdr:to>
    <xdr:grpSp>
      <xdr:nvGrpSpPr>
        <xdr:cNvPr id="20481" name="Group 1">
          <a:extLst>
            <a:ext uri="{FF2B5EF4-FFF2-40B4-BE49-F238E27FC236}">
              <a16:creationId xmlns:a16="http://schemas.microsoft.com/office/drawing/2014/main" id="{D38F2E9A-E597-472E-8EB8-AECA4CA4698F}"/>
            </a:ext>
          </a:extLst>
        </xdr:cNvPr>
        <xdr:cNvGrpSpPr>
          <a:grpSpLocks/>
        </xdr:cNvGrpSpPr>
      </xdr:nvGrpSpPr>
      <xdr:grpSpPr bwMode="auto">
        <a:xfrm>
          <a:off x="0" y="7077075"/>
          <a:ext cx="5324475" cy="371475"/>
          <a:chOff x="0" y="0"/>
          <a:chExt cx="1023" cy="255"/>
        </a:xfrm>
      </xdr:grpSpPr>
      <xdr:sp macro="" textlink="">
        <xdr:nvSpPr>
          <xdr:cNvPr id="20482" name="Text Box 2">
            <a:extLst>
              <a:ext uri="{FF2B5EF4-FFF2-40B4-BE49-F238E27FC236}">
                <a16:creationId xmlns:a16="http://schemas.microsoft.com/office/drawing/2014/main" id="{32BF077D-008A-4902-82D0-79DC26044DE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20483" name="Text Box 3">
            <a:extLst>
              <a:ext uri="{FF2B5EF4-FFF2-40B4-BE49-F238E27FC236}">
                <a16:creationId xmlns:a16="http://schemas.microsoft.com/office/drawing/2014/main" id="{A546758A-87E8-421B-AD20-0202A8B2603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0484" name="Line 4">
            <a:extLst>
              <a:ext uri="{FF2B5EF4-FFF2-40B4-BE49-F238E27FC236}">
                <a16:creationId xmlns:a16="http://schemas.microsoft.com/office/drawing/2014/main" id="{0CBAF241-06CF-480F-8CCB-E3A179A59914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0485" name="Text Box 5">
            <a:extLst>
              <a:ext uri="{FF2B5EF4-FFF2-40B4-BE49-F238E27FC236}">
                <a16:creationId xmlns:a16="http://schemas.microsoft.com/office/drawing/2014/main" id="{214C7EF6-6B03-4B58-87EE-8D4045BC654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0486" name="Text Box 6">
            <a:extLst>
              <a:ext uri="{FF2B5EF4-FFF2-40B4-BE49-F238E27FC236}">
                <a16:creationId xmlns:a16="http://schemas.microsoft.com/office/drawing/2014/main" id="{E110C43F-84EC-4A29-9CAE-8765A1A72F9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0487" name="Line 7">
            <a:extLst>
              <a:ext uri="{FF2B5EF4-FFF2-40B4-BE49-F238E27FC236}">
                <a16:creationId xmlns:a16="http://schemas.microsoft.com/office/drawing/2014/main" id="{4E99F3CE-4D3A-4988-B094-B206AC826D63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0488" name="Text Box 8">
            <a:extLst>
              <a:ext uri="{FF2B5EF4-FFF2-40B4-BE49-F238E27FC236}">
                <a16:creationId xmlns:a16="http://schemas.microsoft.com/office/drawing/2014/main" id="{7D5A0124-BB69-4E47-8ED2-05B222DB79E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20489" name="Text Box 9">
            <a:extLst>
              <a:ext uri="{FF2B5EF4-FFF2-40B4-BE49-F238E27FC236}">
                <a16:creationId xmlns:a16="http://schemas.microsoft.com/office/drawing/2014/main" id="{D4E06C61-A419-4ABA-B619-52379868DD1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0490" name="Line 10">
            <a:extLst>
              <a:ext uri="{FF2B5EF4-FFF2-40B4-BE49-F238E27FC236}">
                <a16:creationId xmlns:a16="http://schemas.microsoft.com/office/drawing/2014/main" id="{0C12C6B1-F86D-4B33-A711-B107D6759C5C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25</xdr:row>
      <xdr:rowOff>76200</xdr:rowOff>
    </xdr:from>
    <xdr:to>
      <xdr:col>6</xdr:col>
      <xdr:colOff>952500</xdr:colOff>
      <xdr:row>27</xdr:row>
      <xdr:rowOff>95250</xdr:rowOff>
    </xdr:to>
    <xdr:grpSp>
      <xdr:nvGrpSpPr>
        <xdr:cNvPr id="20491" name="Group 11">
          <a:extLst>
            <a:ext uri="{FF2B5EF4-FFF2-40B4-BE49-F238E27FC236}">
              <a16:creationId xmlns:a16="http://schemas.microsoft.com/office/drawing/2014/main" id="{183221A5-4735-44D6-9A1C-B5E2A9DF7263}"/>
            </a:ext>
          </a:extLst>
        </xdr:cNvPr>
        <xdr:cNvGrpSpPr>
          <a:grpSpLocks/>
        </xdr:cNvGrpSpPr>
      </xdr:nvGrpSpPr>
      <xdr:grpSpPr bwMode="auto">
        <a:xfrm>
          <a:off x="0" y="7639050"/>
          <a:ext cx="5324475" cy="342900"/>
          <a:chOff x="0" y="0"/>
          <a:chExt cx="1023" cy="255"/>
        </a:xfrm>
      </xdr:grpSpPr>
      <xdr:sp macro="" textlink="">
        <xdr:nvSpPr>
          <xdr:cNvPr id="20492" name="Text Box 12">
            <a:extLst>
              <a:ext uri="{FF2B5EF4-FFF2-40B4-BE49-F238E27FC236}">
                <a16:creationId xmlns:a16="http://schemas.microsoft.com/office/drawing/2014/main" id="{AD625A67-A2F7-41C1-9D18-B6634E48DAF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20493" name="Text Box 13">
            <a:extLst>
              <a:ext uri="{FF2B5EF4-FFF2-40B4-BE49-F238E27FC236}">
                <a16:creationId xmlns:a16="http://schemas.microsoft.com/office/drawing/2014/main" id="{5EBB118D-6F75-4D6F-872F-94121E67FDE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0494" name="Line 14">
            <a:extLst>
              <a:ext uri="{FF2B5EF4-FFF2-40B4-BE49-F238E27FC236}">
                <a16:creationId xmlns:a16="http://schemas.microsoft.com/office/drawing/2014/main" id="{D721005C-7185-4462-B4D5-1DA9AEAD9481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0495" name="Text Box 15">
            <a:extLst>
              <a:ext uri="{FF2B5EF4-FFF2-40B4-BE49-F238E27FC236}">
                <a16:creationId xmlns:a16="http://schemas.microsoft.com/office/drawing/2014/main" id="{392867AA-5C35-415A-9AF4-79DE84222D1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0496" name="Text Box 16">
            <a:extLst>
              <a:ext uri="{FF2B5EF4-FFF2-40B4-BE49-F238E27FC236}">
                <a16:creationId xmlns:a16="http://schemas.microsoft.com/office/drawing/2014/main" id="{90C9EAB6-083F-4E67-88CE-F31DFD30D90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0497" name="Line 17">
            <a:extLst>
              <a:ext uri="{FF2B5EF4-FFF2-40B4-BE49-F238E27FC236}">
                <a16:creationId xmlns:a16="http://schemas.microsoft.com/office/drawing/2014/main" id="{936386EB-77A9-4D4C-A5B4-6C30F9495668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0498" name="Text Box 18">
            <a:extLst>
              <a:ext uri="{FF2B5EF4-FFF2-40B4-BE49-F238E27FC236}">
                <a16:creationId xmlns:a16="http://schemas.microsoft.com/office/drawing/2014/main" id="{A88AB814-A038-4D67-9FD9-57211544221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20499" name="Text Box 19">
            <a:extLst>
              <a:ext uri="{FF2B5EF4-FFF2-40B4-BE49-F238E27FC236}">
                <a16:creationId xmlns:a16="http://schemas.microsoft.com/office/drawing/2014/main" id="{56732021-0E68-4ED3-8AEF-436F080B4B8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0500" name="Line 20">
            <a:extLst>
              <a:ext uri="{FF2B5EF4-FFF2-40B4-BE49-F238E27FC236}">
                <a16:creationId xmlns:a16="http://schemas.microsoft.com/office/drawing/2014/main" id="{7BF4CF2B-CB56-4D4C-A81E-F804AE492187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21505" name="Group 1">
          <a:extLst>
            <a:ext uri="{FF2B5EF4-FFF2-40B4-BE49-F238E27FC236}">
              <a16:creationId xmlns:a16="http://schemas.microsoft.com/office/drawing/2014/main" id="{5CC8A5FE-5C4B-43AD-9A14-D43873937CDA}"/>
            </a:ext>
          </a:extLst>
        </xdr:cNvPr>
        <xdr:cNvGrpSpPr>
          <a:grpSpLocks/>
        </xdr:cNvGrpSpPr>
      </xdr:nvGrpSpPr>
      <xdr:grpSpPr bwMode="auto">
        <a:xfrm>
          <a:off x="0" y="6267450"/>
          <a:ext cx="5324475" cy="371475"/>
          <a:chOff x="0" y="0"/>
          <a:chExt cx="1023" cy="255"/>
        </a:xfrm>
      </xdr:grpSpPr>
      <xdr:sp macro="" textlink="">
        <xdr:nvSpPr>
          <xdr:cNvPr id="21506" name="Text Box 2">
            <a:extLst>
              <a:ext uri="{FF2B5EF4-FFF2-40B4-BE49-F238E27FC236}">
                <a16:creationId xmlns:a16="http://schemas.microsoft.com/office/drawing/2014/main" id="{E9F7BCD3-A5E5-437F-AE2B-46AAA0225D0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21507" name="Text Box 3">
            <a:extLst>
              <a:ext uri="{FF2B5EF4-FFF2-40B4-BE49-F238E27FC236}">
                <a16:creationId xmlns:a16="http://schemas.microsoft.com/office/drawing/2014/main" id="{B67FB255-C177-4657-8AAC-845E0018C16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1508" name="Line 4">
            <a:extLst>
              <a:ext uri="{FF2B5EF4-FFF2-40B4-BE49-F238E27FC236}">
                <a16:creationId xmlns:a16="http://schemas.microsoft.com/office/drawing/2014/main" id="{350DBF7D-CB58-4954-BBB0-73A500D36130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1509" name="Text Box 5">
            <a:extLst>
              <a:ext uri="{FF2B5EF4-FFF2-40B4-BE49-F238E27FC236}">
                <a16:creationId xmlns:a16="http://schemas.microsoft.com/office/drawing/2014/main" id="{D850D0DB-EA91-4972-98B8-1C6E75BFDD7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1510" name="Text Box 6">
            <a:extLst>
              <a:ext uri="{FF2B5EF4-FFF2-40B4-BE49-F238E27FC236}">
                <a16:creationId xmlns:a16="http://schemas.microsoft.com/office/drawing/2014/main" id="{1B538D6F-D145-4914-9D99-CE4CA0BDC01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1511" name="Line 7">
            <a:extLst>
              <a:ext uri="{FF2B5EF4-FFF2-40B4-BE49-F238E27FC236}">
                <a16:creationId xmlns:a16="http://schemas.microsoft.com/office/drawing/2014/main" id="{7D6B0147-DAF7-4AD2-9B3F-2D2059D05309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1512" name="Text Box 8">
            <a:extLst>
              <a:ext uri="{FF2B5EF4-FFF2-40B4-BE49-F238E27FC236}">
                <a16:creationId xmlns:a16="http://schemas.microsoft.com/office/drawing/2014/main" id="{B39F1A56-318B-4759-92F4-6EE981F011E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21513" name="Text Box 9">
            <a:extLst>
              <a:ext uri="{FF2B5EF4-FFF2-40B4-BE49-F238E27FC236}">
                <a16:creationId xmlns:a16="http://schemas.microsoft.com/office/drawing/2014/main" id="{93E355B1-23ED-4E04-B566-972BEC71801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1514" name="Line 10">
            <a:extLst>
              <a:ext uri="{FF2B5EF4-FFF2-40B4-BE49-F238E27FC236}">
                <a16:creationId xmlns:a16="http://schemas.microsoft.com/office/drawing/2014/main" id="{D408D635-D7BE-4E24-8066-2E7336C51DAF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21515" name="Group 11">
          <a:extLst>
            <a:ext uri="{FF2B5EF4-FFF2-40B4-BE49-F238E27FC236}">
              <a16:creationId xmlns:a16="http://schemas.microsoft.com/office/drawing/2014/main" id="{2F59F382-9FED-4619-A563-48BB407460F9}"/>
            </a:ext>
          </a:extLst>
        </xdr:cNvPr>
        <xdr:cNvGrpSpPr>
          <a:grpSpLocks/>
        </xdr:cNvGrpSpPr>
      </xdr:nvGrpSpPr>
      <xdr:grpSpPr bwMode="auto">
        <a:xfrm>
          <a:off x="0" y="6829425"/>
          <a:ext cx="5324475" cy="342900"/>
          <a:chOff x="0" y="0"/>
          <a:chExt cx="1023" cy="255"/>
        </a:xfrm>
      </xdr:grpSpPr>
      <xdr:sp macro="" textlink="">
        <xdr:nvSpPr>
          <xdr:cNvPr id="21516" name="Text Box 12">
            <a:extLst>
              <a:ext uri="{FF2B5EF4-FFF2-40B4-BE49-F238E27FC236}">
                <a16:creationId xmlns:a16="http://schemas.microsoft.com/office/drawing/2014/main" id="{3D00F231-E2C8-4BB2-9B3B-8CDAE14948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21517" name="Text Box 13">
            <a:extLst>
              <a:ext uri="{FF2B5EF4-FFF2-40B4-BE49-F238E27FC236}">
                <a16:creationId xmlns:a16="http://schemas.microsoft.com/office/drawing/2014/main" id="{1AC45124-CEDE-4E8F-A9DF-3EAEAB9A5AE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1518" name="Line 14">
            <a:extLst>
              <a:ext uri="{FF2B5EF4-FFF2-40B4-BE49-F238E27FC236}">
                <a16:creationId xmlns:a16="http://schemas.microsoft.com/office/drawing/2014/main" id="{390ABAC7-0E5D-4359-9D0B-30B05462E3B8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1519" name="Text Box 15">
            <a:extLst>
              <a:ext uri="{FF2B5EF4-FFF2-40B4-BE49-F238E27FC236}">
                <a16:creationId xmlns:a16="http://schemas.microsoft.com/office/drawing/2014/main" id="{1D3310B3-4464-49F4-8E89-BF51985C027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1520" name="Text Box 16">
            <a:extLst>
              <a:ext uri="{FF2B5EF4-FFF2-40B4-BE49-F238E27FC236}">
                <a16:creationId xmlns:a16="http://schemas.microsoft.com/office/drawing/2014/main" id="{8823B955-AE3C-4F7D-B2B1-25139E432B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1521" name="Line 17">
            <a:extLst>
              <a:ext uri="{FF2B5EF4-FFF2-40B4-BE49-F238E27FC236}">
                <a16:creationId xmlns:a16="http://schemas.microsoft.com/office/drawing/2014/main" id="{14393A62-C430-4C1E-BDC3-A57CD2853F2C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1522" name="Text Box 18">
            <a:extLst>
              <a:ext uri="{FF2B5EF4-FFF2-40B4-BE49-F238E27FC236}">
                <a16:creationId xmlns:a16="http://schemas.microsoft.com/office/drawing/2014/main" id="{ABC37967-7053-4424-87B8-0BB32E3E8F8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21523" name="Text Box 19">
            <a:extLst>
              <a:ext uri="{FF2B5EF4-FFF2-40B4-BE49-F238E27FC236}">
                <a16:creationId xmlns:a16="http://schemas.microsoft.com/office/drawing/2014/main" id="{7255DC10-C02E-406A-8999-68BF34E57C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1524" name="Line 20">
            <a:extLst>
              <a:ext uri="{FF2B5EF4-FFF2-40B4-BE49-F238E27FC236}">
                <a16:creationId xmlns:a16="http://schemas.microsoft.com/office/drawing/2014/main" id="{02C2E61F-B147-43FC-8EF2-E9DA8AC06DB7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22529" name="Group 1">
          <a:extLst>
            <a:ext uri="{FF2B5EF4-FFF2-40B4-BE49-F238E27FC236}">
              <a16:creationId xmlns:a16="http://schemas.microsoft.com/office/drawing/2014/main" id="{098ACD08-35C8-4E07-A726-8FA842E10FCA}"/>
            </a:ext>
          </a:extLst>
        </xdr:cNvPr>
        <xdr:cNvGrpSpPr>
          <a:grpSpLocks/>
        </xdr:cNvGrpSpPr>
      </xdr:nvGrpSpPr>
      <xdr:grpSpPr bwMode="auto">
        <a:xfrm>
          <a:off x="0" y="6905625"/>
          <a:ext cx="5324475" cy="371475"/>
          <a:chOff x="0" y="0"/>
          <a:chExt cx="1023" cy="255"/>
        </a:xfrm>
      </xdr:grpSpPr>
      <xdr:sp macro="" textlink="">
        <xdr:nvSpPr>
          <xdr:cNvPr id="22530" name="Text Box 2">
            <a:extLst>
              <a:ext uri="{FF2B5EF4-FFF2-40B4-BE49-F238E27FC236}">
                <a16:creationId xmlns:a16="http://schemas.microsoft.com/office/drawing/2014/main" id="{AAD22799-8369-4C85-9921-96313DF714D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22531" name="Text Box 3">
            <a:extLst>
              <a:ext uri="{FF2B5EF4-FFF2-40B4-BE49-F238E27FC236}">
                <a16:creationId xmlns:a16="http://schemas.microsoft.com/office/drawing/2014/main" id="{C7FD7652-27DC-4064-AB23-94D5E10342D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2532" name="Line 4">
            <a:extLst>
              <a:ext uri="{FF2B5EF4-FFF2-40B4-BE49-F238E27FC236}">
                <a16:creationId xmlns:a16="http://schemas.microsoft.com/office/drawing/2014/main" id="{A139E743-4A9B-4ABE-A5C3-FD6F0A9A5E10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2533" name="Text Box 5">
            <a:extLst>
              <a:ext uri="{FF2B5EF4-FFF2-40B4-BE49-F238E27FC236}">
                <a16:creationId xmlns:a16="http://schemas.microsoft.com/office/drawing/2014/main" id="{0751854D-22BC-4F47-9069-7469DFC260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2534" name="Text Box 6">
            <a:extLst>
              <a:ext uri="{FF2B5EF4-FFF2-40B4-BE49-F238E27FC236}">
                <a16:creationId xmlns:a16="http://schemas.microsoft.com/office/drawing/2014/main" id="{69AAB397-0B7A-4B43-93C1-B936919863D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535" name="Line 7">
            <a:extLst>
              <a:ext uri="{FF2B5EF4-FFF2-40B4-BE49-F238E27FC236}">
                <a16:creationId xmlns:a16="http://schemas.microsoft.com/office/drawing/2014/main" id="{33C43615-4CBC-4A68-AB29-F857B3A93247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2536" name="Text Box 8">
            <a:extLst>
              <a:ext uri="{FF2B5EF4-FFF2-40B4-BE49-F238E27FC236}">
                <a16:creationId xmlns:a16="http://schemas.microsoft.com/office/drawing/2014/main" id="{0036CAEE-E05E-48A4-ADB5-329F9B8837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22537" name="Text Box 9">
            <a:extLst>
              <a:ext uri="{FF2B5EF4-FFF2-40B4-BE49-F238E27FC236}">
                <a16:creationId xmlns:a16="http://schemas.microsoft.com/office/drawing/2014/main" id="{D8EC1B74-8EB8-4291-965B-B755464B5F7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2538" name="Line 10">
            <a:extLst>
              <a:ext uri="{FF2B5EF4-FFF2-40B4-BE49-F238E27FC236}">
                <a16:creationId xmlns:a16="http://schemas.microsoft.com/office/drawing/2014/main" id="{0F05B061-011C-4873-8229-BF68A9B1AD8D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22539" name="Group 11">
          <a:extLst>
            <a:ext uri="{FF2B5EF4-FFF2-40B4-BE49-F238E27FC236}">
              <a16:creationId xmlns:a16="http://schemas.microsoft.com/office/drawing/2014/main" id="{BA351C0E-C2CB-40B2-8758-B3D165E9892E}"/>
            </a:ext>
          </a:extLst>
        </xdr:cNvPr>
        <xdr:cNvGrpSpPr>
          <a:grpSpLocks/>
        </xdr:cNvGrpSpPr>
      </xdr:nvGrpSpPr>
      <xdr:grpSpPr bwMode="auto">
        <a:xfrm>
          <a:off x="0" y="7467600"/>
          <a:ext cx="5324475" cy="342900"/>
          <a:chOff x="0" y="0"/>
          <a:chExt cx="1023" cy="255"/>
        </a:xfrm>
      </xdr:grpSpPr>
      <xdr:sp macro="" textlink="">
        <xdr:nvSpPr>
          <xdr:cNvPr id="22540" name="Text Box 12">
            <a:extLst>
              <a:ext uri="{FF2B5EF4-FFF2-40B4-BE49-F238E27FC236}">
                <a16:creationId xmlns:a16="http://schemas.microsoft.com/office/drawing/2014/main" id="{9CDF2372-6303-45DF-8606-C5818AB0C8F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22541" name="Text Box 13">
            <a:extLst>
              <a:ext uri="{FF2B5EF4-FFF2-40B4-BE49-F238E27FC236}">
                <a16:creationId xmlns:a16="http://schemas.microsoft.com/office/drawing/2014/main" id="{BB6DD146-0FCD-4761-9B80-8FC0D3A14D1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2542" name="Line 14">
            <a:extLst>
              <a:ext uri="{FF2B5EF4-FFF2-40B4-BE49-F238E27FC236}">
                <a16:creationId xmlns:a16="http://schemas.microsoft.com/office/drawing/2014/main" id="{B4D8164A-8F55-4646-BD78-1F9E768F7142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2543" name="Text Box 15">
            <a:extLst>
              <a:ext uri="{FF2B5EF4-FFF2-40B4-BE49-F238E27FC236}">
                <a16:creationId xmlns:a16="http://schemas.microsoft.com/office/drawing/2014/main" id="{5CE6D3DF-F56B-48E1-AB37-04372C74598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2544" name="Text Box 16">
            <a:extLst>
              <a:ext uri="{FF2B5EF4-FFF2-40B4-BE49-F238E27FC236}">
                <a16:creationId xmlns:a16="http://schemas.microsoft.com/office/drawing/2014/main" id="{B3F35AC6-A677-4D26-88B3-E415523C7B7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545" name="Line 17">
            <a:extLst>
              <a:ext uri="{FF2B5EF4-FFF2-40B4-BE49-F238E27FC236}">
                <a16:creationId xmlns:a16="http://schemas.microsoft.com/office/drawing/2014/main" id="{2612C2E4-FF86-4F5E-9070-CF3204D09AC9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2546" name="Text Box 18">
            <a:extLst>
              <a:ext uri="{FF2B5EF4-FFF2-40B4-BE49-F238E27FC236}">
                <a16:creationId xmlns:a16="http://schemas.microsoft.com/office/drawing/2014/main" id="{D543A99D-35F4-4711-A3B2-258E6A3A4A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22547" name="Text Box 19">
            <a:extLst>
              <a:ext uri="{FF2B5EF4-FFF2-40B4-BE49-F238E27FC236}">
                <a16:creationId xmlns:a16="http://schemas.microsoft.com/office/drawing/2014/main" id="{F0D944AD-FCEF-440B-983B-E0B360DDB24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2548" name="Line 20">
            <a:extLst>
              <a:ext uri="{FF2B5EF4-FFF2-40B4-BE49-F238E27FC236}">
                <a16:creationId xmlns:a16="http://schemas.microsoft.com/office/drawing/2014/main" id="{541C9B55-4219-4C52-AA4D-82F1203F5460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23553" name="Group 1">
          <a:extLst>
            <a:ext uri="{FF2B5EF4-FFF2-40B4-BE49-F238E27FC236}">
              <a16:creationId xmlns:a16="http://schemas.microsoft.com/office/drawing/2014/main" id="{6B2B6692-0A53-4D04-B5DD-A0DAC6F0D178}"/>
            </a:ext>
          </a:extLst>
        </xdr:cNvPr>
        <xdr:cNvGrpSpPr>
          <a:grpSpLocks/>
        </xdr:cNvGrpSpPr>
      </xdr:nvGrpSpPr>
      <xdr:grpSpPr bwMode="auto">
        <a:xfrm>
          <a:off x="0" y="6267450"/>
          <a:ext cx="5324475" cy="371475"/>
          <a:chOff x="0" y="0"/>
          <a:chExt cx="1023" cy="255"/>
        </a:xfrm>
      </xdr:grpSpPr>
      <xdr:sp macro="" textlink="">
        <xdr:nvSpPr>
          <xdr:cNvPr id="23554" name="Text Box 2">
            <a:extLst>
              <a:ext uri="{FF2B5EF4-FFF2-40B4-BE49-F238E27FC236}">
                <a16:creationId xmlns:a16="http://schemas.microsoft.com/office/drawing/2014/main" id="{E1A06B77-96E6-4975-9839-164CEC6CB58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23555" name="Text Box 3">
            <a:extLst>
              <a:ext uri="{FF2B5EF4-FFF2-40B4-BE49-F238E27FC236}">
                <a16:creationId xmlns:a16="http://schemas.microsoft.com/office/drawing/2014/main" id="{320F05C7-60EF-4CAE-8440-9821BFCB63A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3556" name="Line 4">
            <a:extLst>
              <a:ext uri="{FF2B5EF4-FFF2-40B4-BE49-F238E27FC236}">
                <a16:creationId xmlns:a16="http://schemas.microsoft.com/office/drawing/2014/main" id="{2DE4CB7E-D7E3-45A9-A612-908827E86121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3557" name="Text Box 5">
            <a:extLst>
              <a:ext uri="{FF2B5EF4-FFF2-40B4-BE49-F238E27FC236}">
                <a16:creationId xmlns:a16="http://schemas.microsoft.com/office/drawing/2014/main" id="{8BD791B1-662C-4CA3-B366-CCAB289B635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3558" name="Text Box 6">
            <a:extLst>
              <a:ext uri="{FF2B5EF4-FFF2-40B4-BE49-F238E27FC236}">
                <a16:creationId xmlns:a16="http://schemas.microsoft.com/office/drawing/2014/main" id="{47286A5D-F5F8-4B88-94D4-EBE4B8C7432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3559" name="Line 7">
            <a:extLst>
              <a:ext uri="{FF2B5EF4-FFF2-40B4-BE49-F238E27FC236}">
                <a16:creationId xmlns:a16="http://schemas.microsoft.com/office/drawing/2014/main" id="{5560FEFD-A554-4A5D-88B2-303E17C2C7B6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3560" name="Text Box 8">
            <a:extLst>
              <a:ext uri="{FF2B5EF4-FFF2-40B4-BE49-F238E27FC236}">
                <a16:creationId xmlns:a16="http://schemas.microsoft.com/office/drawing/2014/main" id="{EE336209-3748-4650-A373-B6D6CF15AD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23561" name="Text Box 9">
            <a:extLst>
              <a:ext uri="{FF2B5EF4-FFF2-40B4-BE49-F238E27FC236}">
                <a16:creationId xmlns:a16="http://schemas.microsoft.com/office/drawing/2014/main" id="{75CA19D7-87F1-49D2-AC6E-7B481B1A67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3562" name="Line 10">
            <a:extLst>
              <a:ext uri="{FF2B5EF4-FFF2-40B4-BE49-F238E27FC236}">
                <a16:creationId xmlns:a16="http://schemas.microsoft.com/office/drawing/2014/main" id="{4449786E-E830-47D5-831A-37CD2EC9839C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23563" name="Group 11">
          <a:extLst>
            <a:ext uri="{FF2B5EF4-FFF2-40B4-BE49-F238E27FC236}">
              <a16:creationId xmlns:a16="http://schemas.microsoft.com/office/drawing/2014/main" id="{83A8AFFB-07BF-40D9-935D-3C61AE56D196}"/>
            </a:ext>
          </a:extLst>
        </xdr:cNvPr>
        <xdr:cNvGrpSpPr>
          <a:grpSpLocks/>
        </xdr:cNvGrpSpPr>
      </xdr:nvGrpSpPr>
      <xdr:grpSpPr bwMode="auto">
        <a:xfrm>
          <a:off x="0" y="6829425"/>
          <a:ext cx="5324475" cy="342900"/>
          <a:chOff x="0" y="0"/>
          <a:chExt cx="1023" cy="255"/>
        </a:xfrm>
      </xdr:grpSpPr>
      <xdr:sp macro="" textlink="">
        <xdr:nvSpPr>
          <xdr:cNvPr id="23564" name="Text Box 12">
            <a:extLst>
              <a:ext uri="{FF2B5EF4-FFF2-40B4-BE49-F238E27FC236}">
                <a16:creationId xmlns:a16="http://schemas.microsoft.com/office/drawing/2014/main" id="{91DF555A-CC34-4B67-B0DC-E2CDF3F227A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23565" name="Text Box 13">
            <a:extLst>
              <a:ext uri="{FF2B5EF4-FFF2-40B4-BE49-F238E27FC236}">
                <a16:creationId xmlns:a16="http://schemas.microsoft.com/office/drawing/2014/main" id="{CA492975-B393-4D71-B052-67E00B5330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3566" name="Line 14">
            <a:extLst>
              <a:ext uri="{FF2B5EF4-FFF2-40B4-BE49-F238E27FC236}">
                <a16:creationId xmlns:a16="http://schemas.microsoft.com/office/drawing/2014/main" id="{E336B321-FBD8-4027-8FFD-5CA0F217920D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3567" name="Text Box 15">
            <a:extLst>
              <a:ext uri="{FF2B5EF4-FFF2-40B4-BE49-F238E27FC236}">
                <a16:creationId xmlns:a16="http://schemas.microsoft.com/office/drawing/2014/main" id="{694A8FD4-4D25-41CC-9EE3-DF8C9B24B36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3568" name="Text Box 16">
            <a:extLst>
              <a:ext uri="{FF2B5EF4-FFF2-40B4-BE49-F238E27FC236}">
                <a16:creationId xmlns:a16="http://schemas.microsoft.com/office/drawing/2014/main" id="{B44CAD3F-C3B5-4DC0-9B73-F47B62D1F42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3569" name="Line 17">
            <a:extLst>
              <a:ext uri="{FF2B5EF4-FFF2-40B4-BE49-F238E27FC236}">
                <a16:creationId xmlns:a16="http://schemas.microsoft.com/office/drawing/2014/main" id="{3AB62F02-711B-4E3D-A579-682A9272F130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3570" name="Text Box 18">
            <a:extLst>
              <a:ext uri="{FF2B5EF4-FFF2-40B4-BE49-F238E27FC236}">
                <a16:creationId xmlns:a16="http://schemas.microsoft.com/office/drawing/2014/main" id="{78C50BBE-6E08-434B-8C25-10BE9A0C2EB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23571" name="Text Box 19">
            <a:extLst>
              <a:ext uri="{FF2B5EF4-FFF2-40B4-BE49-F238E27FC236}">
                <a16:creationId xmlns:a16="http://schemas.microsoft.com/office/drawing/2014/main" id="{82AA5448-AF86-4E84-B7D4-B461AEA612E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3572" name="Line 20">
            <a:extLst>
              <a:ext uri="{FF2B5EF4-FFF2-40B4-BE49-F238E27FC236}">
                <a16:creationId xmlns:a16="http://schemas.microsoft.com/office/drawing/2014/main" id="{E188F27E-E6BA-4907-848C-3A1F5E0A6D06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24577" name="Group 1">
          <a:extLst>
            <a:ext uri="{FF2B5EF4-FFF2-40B4-BE49-F238E27FC236}">
              <a16:creationId xmlns:a16="http://schemas.microsoft.com/office/drawing/2014/main" id="{A1EECB83-C4E5-470E-87FE-5015A54706DC}"/>
            </a:ext>
          </a:extLst>
        </xdr:cNvPr>
        <xdr:cNvGrpSpPr>
          <a:grpSpLocks/>
        </xdr:cNvGrpSpPr>
      </xdr:nvGrpSpPr>
      <xdr:grpSpPr bwMode="auto">
        <a:xfrm>
          <a:off x="0" y="7343775"/>
          <a:ext cx="5324475" cy="371475"/>
          <a:chOff x="0" y="0"/>
          <a:chExt cx="1023" cy="255"/>
        </a:xfrm>
      </xdr:grpSpPr>
      <xdr:sp macro="" textlink="">
        <xdr:nvSpPr>
          <xdr:cNvPr id="24578" name="Text Box 2">
            <a:extLst>
              <a:ext uri="{FF2B5EF4-FFF2-40B4-BE49-F238E27FC236}">
                <a16:creationId xmlns:a16="http://schemas.microsoft.com/office/drawing/2014/main" id="{6A908EA8-2123-425C-A550-78EE33F5383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24579" name="Text Box 3">
            <a:extLst>
              <a:ext uri="{FF2B5EF4-FFF2-40B4-BE49-F238E27FC236}">
                <a16:creationId xmlns:a16="http://schemas.microsoft.com/office/drawing/2014/main" id="{41A9F982-F961-4EDA-B1F0-20C781622A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4580" name="Line 4">
            <a:extLst>
              <a:ext uri="{FF2B5EF4-FFF2-40B4-BE49-F238E27FC236}">
                <a16:creationId xmlns:a16="http://schemas.microsoft.com/office/drawing/2014/main" id="{B0857E55-5E89-41C1-9147-79F9F2ED9A7F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4581" name="Text Box 5">
            <a:extLst>
              <a:ext uri="{FF2B5EF4-FFF2-40B4-BE49-F238E27FC236}">
                <a16:creationId xmlns:a16="http://schemas.microsoft.com/office/drawing/2014/main" id="{F7279C18-626D-46ED-A9A6-7DBBFFEDB3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4582" name="Text Box 6">
            <a:extLst>
              <a:ext uri="{FF2B5EF4-FFF2-40B4-BE49-F238E27FC236}">
                <a16:creationId xmlns:a16="http://schemas.microsoft.com/office/drawing/2014/main" id="{5B1A61E0-C9F3-4C84-8AC4-78B192263F1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4583" name="Line 7">
            <a:extLst>
              <a:ext uri="{FF2B5EF4-FFF2-40B4-BE49-F238E27FC236}">
                <a16:creationId xmlns:a16="http://schemas.microsoft.com/office/drawing/2014/main" id="{66289F16-AEFC-48C4-B0F4-80C3B3C42038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4584" name="Text Box 8">
            <a:extLst>
              <a:ext uri="{FF2B5EF4-FFF2-40B4-BE49-F238E27FC236}">
                <a16:creationId xmlns:a16="http://schemas.microsoft.com/office/drawing/2014/main" id="{7710E801-C58B-4132-84FA-C6B57F2879F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24585" name="Text Box 9">
            <a:extLst>
              <a:ext uri="{FF2B5EF4-FFF2-40B4-BE49-F238E27FC236}">
                <a16:creationId xmlns:a16="http://schemas.microsoft.com/office/drawing/2014/main" id="{AE7CC88A-DE57-4227-9610-88DD1A78A4D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4586" name="Line 10">
            <a:extLst>
              <a:ext uri="{FF2B5EF4-FFF2-40B4-BE49-F238E27FC236}">
                <a16:creationId xmlns:a16="http://schemas.microsoft.com/office/drawing/2014/main" id="{4E225287-2594-4846-B42F-5AF60B732E69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24587" name="Group 11">
          <a:extLst>
            <a:ext uri="{FF2B5EF4-FFF2-40B4-BE49-F238E27FC236}">
              <a16:creationId xmlns:a16="http://schemas.microsoft.com/office/drawing/2014/main" id="{BB9F6E77-7236-481A-AA67-82092D65D8D8}"/>
            </a:ext>
          </a:extLst>
        </xdr:cNvPr>
        <xdr:cNvGrpSpPr>
          <a:grpSpLocks/>
        </xdr:cNvGrpSpPr>
      </xdr:nvGrpSpPr>
      <xdr:grpSpPr bwMode="auto">
        <a:xfrm>
          <a:off x="0" y="7905750"/>
          <a:ext cx="5324475" cy="342900"/>
          <a:chOff x="0" y="0"/>
          <a:chExt cx="1023" cy="255"/>
        </a:xfrm>
      </xdr:grpSpPr>
      <xdr:sp macro="" textlink="">
        <xdr:nvSpPr>
          <xdr:cNvPr id="24588" name="Text Box 12">
            <a:extLst>
              <a:ext uri="{FF2B5EF4-FFF2-40B4-BE49-F238E27FC236}">
                <a16:creationId xmlns:a16="http://schemas.microsoft.com/office/drawing/2014/main" id="{EA9AE479-B94A-4444-B270-C5CE33EEC72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24589" name="Text Box 13">
            <a:extLst>
              <a:ext uri="{FF2B5EF4-FFF2-40B4-BE49-F238E27FC236}">
                <a16:creationId xmlns:a16="http://schemas.microsoft.com/office/drawing/2014/main" id="{47CD023C-2C53-43C2-89E6-C73D700713C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4590" name="Line 14">
            <a:extLst>
              <a:ext uri="{FF2B5EF4-FFF2-40B4-BE49-F238E27FC236}">
                <a16:creationId xmlns:a16="http://schemas.microsoft.com/office/drawing/2014/main" id="{636FAB5C-137A-4B49-92EB-3AF016C844A0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4591" name="Text Box 15">
            <a:extLst>
              <a:ext uri="{FF2B5EF4-FFF2-40B4-BE49-F238E27FC236}">
                <a16:creationId xmlns:a16="http://schemas.microsoft.com/office/drawing/2014/main" id="{F4770DBE-8CD8-44AF-A0EB-545A049007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4592" name="Text Box 16">
            <a:extLst>
              <a:ext uri="{FF2B5EF4-FFF2-40B4-BE49-F238E27FC236}">
                <a16:creationId xmlns:a16="http://schemas.microsoft.com/office/drawing/2014/main" id="{2F26D163-BB0B-4F0C-85A1-B72831DFE42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4593" name="Line 17">
            <a:extLst>
              <a:ext uri="{FF2B5EF4-FFF2-40B4-BE49-F238E27FC236}">
                <a16:creationId xmlns:a16="http://schemas.microsoft.com/office/drawing/2014/main" id="{017863DB-30C2-4176-A658-F40BA37B3E61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4594" name="Text Box 18">
            <a:extLst>
              <a:ext uri="{FF2B5EF4-FFF2-40B4-BE49-F238E27FC236}">
                <a16:creationId xmlns:a16="http://schemas.microsoft.com/office/drawing/2014/main" id="{67CCCFBC-CAE4-4D0E-AAA9-436B05DB1D0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24595" name="Text Box 19">
            <a:extLst>
              <a:ext uri="{FF2B5EF4-FFF2-40B4-BE49-F238E27FC236}">
                <a16:creationId xmlns:a16="http://schemas.microsoft.com/office/drawing/2014/main" id="{22546ABF-8F91-48B5-A92A-D3916A013F3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4596" name="Line 20">
            <a:extLst>
              <a:ext uri="{FF2B5EF4-FFF2-40B4-BE49-F238E27FC236}">
                <a16:creationId xmlns:a16="http://schemas.microsoft.com/office/drawing/2014/main" id="{FDC272C1-45DE-4023-BDB1-C3246FF8146E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25601" name="Group 1">
          <a:extLst>
            <a:ext uri="{FF2B5EF4-FFF2-40B4-BE49-F238E27FC236}">
              <a16:creationId xmlns:a16="http://schemas.microsoft.com/office/drawing/2014/main" id="{AEDEC70B-513A-4754-AC80-74B722F6E412}"/>
            </a:ext>
          </a:extLst>
        </xdr:cNvPr>
        <xdr:cNvGrpSpPr>
          <a:grpSpLocks/>
        </xdr:cNvGrpSpPr>
      </xdr:nvGrpSpPr>
      <xdr:grpSpPr bwMode="auto">
        <a:xfrm>
          <a:off x="0" y="6267450"/>
          <a:ext cx="5324475" cy="371475"/>
          <a:chOff x="0" y="0"/>
          <a:chExt cx="1023" cy="255"/>
        </a:xfrm>
      </xdr:grpSpPr>
      <xdr:sp macro="" textlink="">
        <xdr:nvSpPr>
          <xdr:cNvPr id="25602" name="Text Box 2">
            <a:extLst>
              <a:ext uri="{FF2B5EF4-FFF2-40B4-BE49-F238E27FC236}">
                <a16:creationId xmlns:a16="http://schemas.microsoft.com/office/drawing/2014/main" id="{4B4247A0-A339-40DE-A999-0DEE70DF0D6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25603" name="Text Box 3">
            <a:extLst>
              <a:ext uri="{FF2B5EF4-FFF2-40B4-BE49-F238E27FC236}">
                <a16:creationId xmlns:a16="http://schemas.microsoft.com/office/drawing/2014/main" id="{7F657291-FB36-4F4C-919D-130027DCDDF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5604" name="Line 4">
            <a:extLst>
              <a:ext uri="{FF2B5EF4-FFF2-40B4-BE49-F238E27FC236}">
                <a16:creationId xmlns:a16="http://schemas.microsoft.com/office/drawing/2014/main" id="{FA74A621-D1CF-4561-A18C-45C6E2044C18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5605" name="Text Box 5">
            <a:extLst>
              <a:ext uri="{FF2B5EF4-FFF2-40B4-BE49-F238E27FC236}">
                <a16:creationId xmlns:a16="http://schemas.microsoft.com/office/drawing/2014/main" id="{12E93ED4-196D-41F2-8F58-F36F0E74299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5606" name="Text Box 6">
            <a:extLst>
              <a:ext uri="{FF2B5EF4-FFF2-40B4-BE49-F238E27FC236}">
                <a16:creationId xmlns:a16="http://schemas.microsoft.com/office/drawing/2014/main" id="{91EA0681-427D-4E82-97ED-7E716D2F922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5607" name="Line 7">
            <a:extLst>
              <a:ext uri="{FF2B5EF4-FFF2-40B4-BE49-F238E27FC236}">
                <a16:creationId xmlns:a16="http://schemas.microsoft.com/office/drawing/2014/main" id="{78123D6E-2AC4-40A3-B22D-DC0976CA8ADA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5608" name="Text Box 8">
            <a:extLst>
              <a:ext uri="{FF2B5EF4-FFF2-40B4-BE49-F238E27FC236}">
                <a16:creationId xmlns:a16="http://schemas.microsoft.com/office/drawing/2014/main" id="{DBE24297-C776-47BF-A3DD-5AA1E1F470D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25609" name="Text Box 9">
            <a:extLst>
              <a:ext uri="{FF2B5EF4-FFF2-40B4-BE49-F238E27FC236}">
                <a16:creationId xmlns:a16="http://schemas.microsoft.com/office/drawing/2014/main" id="{5B338CD0-E173-4A5F-B167-845A2BC1B9A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610" name="Line 10">
            <a:extLst>
              <a:ext uri="{FF2B5EF4-FFF2-40B4-BE49-F238E27FC236}">
                <a16:creationId xmlns:a16="http://schemas.microsoft.com/office/drawing/2014/main" id="{9A47362A-2633-4979-83BE-6E46EB0B0761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25611" name="Group 11">
          <a:extLst>
            <a:ext uri="{FF2B5EF4-FFF2-40B4-BE49-F238E27FC236}">
              <a16:creationId xmlns:a16="http://schemas.microsoft.com/office/drawing/2014/main" id="{3BB7E23A-E3F7-468E-9C25-5EA986412556}"/>
            </a:ext>
          </a:extLst>
        </xdr:cNvPr>
        <xdr:cNvGrpSpPr>
          <a:grpSpLocks/>
        </xdr:cNvGrpSpPr>
      </xdr:nvGrpSpPr>
      <xdr:grpSpPr bwMode="auto">
        <a:xfrm>
          <a:off x="0" y="6829425"/>
          <a:ext cx="5324475" cy="342900"/>
          <a:chOff x="0" y="0"/>
          <a:chExt cx="1023" cy="255"/>
        </a:xfrm>
      </xdr:grpSpPr>
      <xdr:sp macro="" textlink="">
        <xdr:nvSpPr>
          <xdr:cNvPr id="25612" name="Text Box 12">
            <a:extLst>
              <a:ext uri="{FF2B5EF4-FFF2-40B4-BE49-F238E27FC236}">
                <a16:creationId xmlns:a16="http://schemas.microsoft.com/office/drawing/2014/main" id="{9D20D4EC-7BF4-4B39-B0AA-C250356FEBF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25613" name="Text Box 13">
            <a:extLst>
              <a:ext uri="{FF2B5EF4-FFF2-40B4-BE49-F238E27FC236}">
                <a16:creationId xmlns:a16="http://schemas.microsoft.com/office/drawing/2014/main" id="{1523F3D4-0C31-483E-81B8-7604B522E54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5614" name="Line 14">
            <a:extLst>
              <a:ext uri="{FF2B5EF4-FFF2-40B4-BE49-F238E27FC236}">
                <a16:creationId xmlns:a16="http://schemas.microsoft.com/office/drawing/2014/main" id="{B8963A05-56CA-4674-B993-4673CFF32DF0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5615" name="Text Box 15">
            <a:extLst>
              <a:ext uri="{FF2B5EF4-FFF2-40B4-BE49-F238E27FC236}">
                <a16:creationId xmlns:a16="http://schemas.microsoft.com/office/drawing/2014/main" id="{6AFC5BF0-7536-412C-BED6-A362DE988C7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5616" name="Text Box 16">
            <a:extLst>
              <a:ext uri="{FF2B5EF4-FFF2-40B4-BE49-F238E27FC236}">
                <a16:creationId xmlns:a16="http://schemas.microsoft.com/office/drawing/2014/main" id="{96D6C5B7-A200-46AE-BC5E-79B670BB7DB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5617" name="Line 17">
            <a:extLst>
              <a:ext uri="{FF2B5EF4-FFF2-40B4-BE49-F238E27FC236}">
                <a16:creationId xmlns:a16="http://schemas.microsoft.com/office/drawing/2014/main" id="{E3747873-6CB2-4EE0-A4BF-E57C0BADB828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5618" name="Text Box 18">
            <a:extLst>
              <a:ext uri="{FF2B5EF4-FFF2-40B4-BE49-F238E27FC236}">
                <a16:creationId xmlns:a16="http://schemas.microsoft.com/office/drawing/2014/main" id="{6EA5DEE0-CD21-4E93-AC60-5225C03041F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25619" name="Text Box 19">
            <a:extLst>
              <a:ext uri="{FF2B5EF4-FFF2-40B4-BE49-F238E27FC236}">
                <a16:creationId xmlns:a16="http://schemas.microsoft.com/office/drawing/2014/main" id="{F0B2C618-C3A0-4FCE-9CE1-4BD4CA4D053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620" name="Line 20">
            <a:extLst>
              <a:ext uri="{FF2B5EF4-FFF2-40B4-BE49-F238E27FC236}">
                <a16:creationId xmlns:a16="http://schemas.microsoft.com/office/drawing/2014/main" id="{C4DBF5CE-F694-47DB-B038-087B5B895F49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26625" name="Group 1">
          <a:extLst>
            <a:ext uri="{FF2B5EF4-FFF2-40B4-BE49-F238E27FC236}">
              <a16:creationId xmlns:a16="http://schemas.microsoft.com/office/drawing/2014/main" id="{0AEBA434-479D-426B-B3D6-495BD0C5A89E}"/>
            </a:ext>
          </a:extLst>
        </xdr:cNvPr>
        <xdr:cNvGrpSpPr>
          <a:grpSpLocks/>
        </xdr:cNvGrpSpPr>
      </xdr:nvGrpSpPr>
      <xdr:grpSpPr bwMode="auto">
        <a:xfrm>
          <a:off x="0" y="6267450"/>
          <a:ext cx="5324475" cy="371475"/>
          <a:chOff x="0" y="0"/>
          <a:chExt cx="1023" cy="255"/>
        </a:xfrm>
      </xdr:grpSpPr>
      <xdr:sp macro="" textlink="">
        <xdr:nvSpPr>
          <xdr:cNvPr id="26626" name="Text Box 2">
            <a:extLst>
              <a:ext uri="{FF2B5EF4-FFF2-40B4-BE49-F238E27FC236}">
                <a16:creationId xmlns:a16="http://schemas.microsoft.com/office/drawing/2014/main" id="{F3704ACC-6EEB-41E1-BE61-E9E1D897ACE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26627" name="Text Box 3">
            <a:extLst>
              <a:ext uri="{FF2B5EF4-FFF2-40B4-BE49-F238E27FC236}">
                <a16:creationId xmlns:a16="http://schemas.microsoft.com/office/drawing/2014/main" id="{8BE82823-44AC-4380-A911-722374AA63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6628" name="Line 4">
            <a:extLst>
              <a:ext uri="{FF2B5EF4-FFF2-40B4-BE49-F238E27FC236}">
                <a16:creationId xmlns:a16="http://schemas.microsoft.com/office/drawing/2014/main" id="{F251E665-E845-4AD8-89CE-94B9DCCB1527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6629" name="Text Box 5">
            <a:extLst>
              <a:ext uri="{FF2B5EF4-FFF2-40B4-BE49-F238E27FC236}">
                <a16:creationId xmlns:a16="http://schemas.microsoft.com/office/drawing/2014/main" id="{7E51740F-AC8A-49D8-9886-4A0DD9A8DEA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6630" name="Text Box 6">
            <a:extLst>
              <a:ext uri="{FF2B5EF4-FFF2-40B4-BE49-F238E27FC236}">
                <a16:creationId xmlns:a16="http://schemas.microsoft.com/office/drawing/2014/main" id="{A9A005FA-3037-4304-8B38-8773F9C959D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6631" name="Line 7">
            <a:extLst>
              <a:ext uri="{FF2B5EF4-FFF2-40B4-BE49-F238E27FC236}">
                <a16:creationId xmlns:a16="http://schemas.microsoft.com/office/drawing/2014/main" id="{985CD51B-59F8-47F4-B79D-A23A1E1D31EE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6632" name="Text Box 8">
            <a:extLst>
              <a:ext uri="{FF2B5EF4-FFF2-40B4-BE49-F238E27FC236}">
                <a16:creationId xmlns:a16="http://schemas.microsoft.com/office/drawing/2014/main" id="{9297D5CE-D79B-4542-BBD9-62C6C91B1B5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26633" name="Text Box 9">
            <a:extLst>
              <a:ext uri="{FF2B5EF4-FFF2-40B4-BE49-F238E27FC236}">
                <a16:creationId xmlns:a16="http://schemas.microsoft.com/office/drawing/2014/main" id="{B4CEFEF5-1649-4186-A7D4-5299E6AF573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6634" name="Line 10">
            <a:extLst>
              <a:ext uri="{FF2B5EF4-FFF2-40B4-BE49-F238E27FC236}">
                <a16:creationId xmlns:a16="http://schemas.microsoft.com/office/drawing/2014/main" id="{5D40D856-3F95-416A-8DFD-B9C3241299C6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26635" name="Group 11">
          <a:extLst>
            <a:ext uri="{FF2B5EF4-FFF2-40B4-BE49-F238E27FC236}">
              <a16:creationId xmlns:a16="http://schemas.microsoft.com/office/drawing/2014/main" id="{904D2817-45D9-49A8-B86E-480EA7326A6E}"/>
            </a:ext>
          </a:extLst>
        </xdr:cNvPr>
        <xdr:cNvGrpSpPr>
          <a:grpSpLocks/>
        </xdr:cNvGrpSpPr>
      </xdr:nvGrpSpPr>
      <xdr:grpSpPr bwMode="auto">
        <a:xfrm>
          <a:off x="0" y="6829425"/>
          <a:ext cx="5324475" cy="342900"/>
          <a:chOff x="0" y="0"/>
          <a:chExt cx="1023" cy="255"/>
        </a:xfrm>
      </xdr:grpSpPr>
      <xdr:sp macro="" textlink="">
        <xdr:nvSpPr>
          <xdr:cNvPr id="26636" name="Text Box 12">
            <a:extLst>
              <a:ext uri="{FF2B5EF4-FFF2-40B4-BE49-F238E27FC236}">
                <a16:creationId xmlns:a16="http://schemas.microsoft.com/office/drawing/2014/main" id="{D9114600-7A31-4734-A57B-C587FDA19B0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26637" name="Text Box 13">
            <a:extLst>
              <a:ext uri="{FF2B5EF4-FFF2-40B4-BE49-F238E27FC236}">
                <a16:creationId xmlns:a16="http://schemas.microsoft.com/office/drawing/2014/main" id="{EE6D15F0-32DD-410C-ADC0-5FCA32E05FA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6638" name="Line 14">
            <a:extLst>
              <a:ext uri="{FF2B5EF4-FFF2-40B4-BE49-F238E27FC236}">
                <a16:creationId xmlns:a16="http://schemas.microsoft.com/office/drawing/2014/main" id="{AFBA933D-0A70-463E-B21B-CA52E15605F1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6639" name="Text Box 15">
            <a:extLst>
              <a:ext uri="{FF2B5EF4-FFF2-40B4-BE49-F238E27FC236}">
                <a16:creationId xmlns:a16="http://schemas.microsoft.com/office/drawing/2014/main" id="{BA2389F8-FB5B-417D-8BC3-90EAB473FD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6640" name="Text Box 16">
            <a:extLst>
              <a:ext uri="{FF2B5EF4-FFF2-40B4-BE49-F238E27FC236}">
                <a16:creationId xmlns:a16="http://schemas.microsoft.com/office/drawing/2014/main" id="{9122FD1F-1859-4C15-9080-F71F36761F6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6641" name="Line 17">
            <a:extLst>
              <a:ext uri="{FF2B5EF4-FFF2-40B4-BE49-F238E27FC236}">
                <a16:creationId xmlns:a16="http://schemas.microsoft.com/office/drawing/2014/main" id="{218F890F-18AF-4482-94D6-4E895863B729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6642" name="Text Box 18">
            <a:extLst>
              <a:ext uri="{FF2B5EF4-FFF2-40B4-BE49-F238E27FC236}">
                <a16:creationId xmlns:a16="http://schemas.microsoft.com/office/drawing/2014/main" id="{34A921E4-C795-40CF-A7E9-DD869536FD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26643" name="Text Box 19">
            <a:extLst>
              <a:ext uri="{FF2B5EF4-FFF2-40B4-BE49-F238E27FC236}">
                <a16:creationId xmlns:a16="http://schemas.microsoft.com/office/drawing/2014/main" id="{C2E6C435-25A2-41F7-AEAB-A1B7F662F25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6644" name="Line 20">
            <a:extLst>
              <a:ext uri="{FF2B5EF4-FFF2-40B4-BE49-F238E27FC236}">
                <a16:creationId xmlns:a16="http://schemas.microsoft.com/office/drawing/2014/main" id="{CB36A99F-EA89-42C6-BDBD-363F75440EBB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27649" name="Group 1">
          <a:extLst>
            <a:ext uri="{FF2B5EF4-FFF2-40B4-BE49-F238E27FC236}">
              <a16:creationId xmlns:a16="http://schemas.microsoft.com/office/drawing/2014/main" id="{E05A3631-B3FB-4DC4-A27B-4D9F668AD9CE}"/>
            </a:ext>
          </a:extLst>
        </xdr:cNvPr>
        <xdr:cNvGrpSpPr>
          <a:grpSpLocks/>
        </xdr:cNvGrpSpPr>
      </xdr:nvGrpSpPr>
      <xdr:grpSpPr bwMode="auto">
        <a:xfrm>
          <a:off x="0" y="6905625"/>
          <a:ext cx="5324475" cy="371475"/>
          <a:chOff x="0" y="0"/>
          <a:chExt cx="1023" cy="255"/>
        </a:xfrm>
      </xdr:grpSpPr>
      <xdr:sp macro="" textlink="">
        <xdr:nvSpPr>
          <xdr:cNvPr id="27650" name="Text Box 2">
            <a:extLst>
              <a:ext uri="{FF2B5EF4-FFF2-40B4-BE49-F238E27FC236}">
                <a16:creationId xmlns:a16="http://schemas.microsoft.com/office/drawing/2014/main" id="{D4DD996F-5333-4455-BF4E-5F9303DC3D6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27651" name="Text Box 3">
            <a:extLst>
              <a:ext uri="{FF2B5EF4-FFF2-40B4-BE49-F238E27FC236}">
                <a16:creationId xmlns:a16="http://schemas.microsoft.com/office/drawing/2014/main" id="{5891CC12-0C52-4F7F-AA90-347ACD09A90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7652" name="Line 4">
            <a:extLst>
              <a:ext uri="{FF2B5EF4-FFF2-40B4-BE49-F238E27FC236}">
                <a16:creationId xmlns:a16="http://schemas.microsoft.com/office/drawing/2014/main" id="{7A807618-1C56-4732-AF07-A8677FADFFAE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7653" name="Text Box 5">
            <a:extLst>
              <a:ext uri="{FF2B5EF4-FFF2-40B4-BE49-F238E27FC236}">
                <a16:creationId xmlns:a16="http://schemas.microsoft.com/office/drawing/2014/main" id="{3F525451-04F2-4668-B9BB-5BC1920F323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7654" name="Text Box 6">
            <a:extLst>
              <a:ext uri="{FF2B5EF4-FFF2-40B4-BE49-F238E27FC236}">
                <a16:creationId xmlns:a16="http://schemas.microsoft.com/office/drawing/2014/main" id="{C5354C36-D69E-44D9-B984-135B34FF1E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7655" name="Line 7">
            <a:extLst>
              <a:ext uri="{FF2B5EF4-FFF2-40B4-BE49-F238E27FC236}">
                <a16:creationId xmlns:a16="http://schemas.microsoft.com/office/drawing/2014/main" id="{8D991BD1-5A83-4427-942D-3A84F2D4D776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7656" name="Text Box 8">
            <a:extLst>
              <a:ext uri="{FF2B5EF4-FFF2-40B4-BE49-F238E27FC236}">
                <a16:creationId xmlns:a16="http://schemas.microsoft.com/office/drawing/2014/main" id="{7649708F-EC28-4345-B7DE-F8B106F9FC6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27657" name="Text Box 9">
            <a:extLst>
              <a:ext uri="{FF2B5EF4-FFF2-40B4-BE49-F238E27FC236}">
                <a16:creationId xmlns:a16="http://schemas.microsoft.com/office/drawing/2014/main" id="{11106CBF-526A-405D-8E3E-EE9FB3380C4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7658" name="Line 10">
            <a:extLst>
              <a:ext uri="{FF2B5EF4-FFF2-40B4-BE49-F238E27FC236}">
                <a16:creationId xmlns:a16="http://schemas.microsoft.com/office/drawing/2014/main" id="{C85FED88-B6D4-4578-8E3B-D4F5A2B3D6EC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27659" name="Group 11">
          <a:extLst>
            <a:ext uri="{FF2B5EF4-FFF2-40B4-BE49-F238E27FC236}">
              <a16:creationId xmlns:a16="http://schemas.microsoft.com/office/drawing/2014/main" id="{17D12C21-0EC7-4C95-86E1-78282AB40B78}"/>
            </a:ext>
          </a:extLst>
        </xdr:cNvPr>
        <xdr:cNvGrpSpPr>
          <a:grpSpLocks/>
        </xdr:cNvGrpSpPr>
      </xdr:nvGrpSpPr>
      <xdr:grpSpPr bwMode="auto">
        <a:xfrm>
          <a:off x="0" y="7467600"/>
          <a:ext cx="5324475" cy="342900"/>
          <a:chOff x="0" y="0"/>
          <a:chExt cx="1023" cy="255"/>
        </a:xfrm>
      </xdr:grpSpPr>
      <xdr:sp macro="" textlink="">
        <xdr:nvSpPr>
          <xdr:cNvPr id="27660" name="Text Box 12">
            <a:extLst>
              <a:ext uri="{FF2B5EF4-FFF2-40B4-BE49-F238E27FC236}">
                <a16:creationId xmlns:a16="http://schemas.microsoft.com/office/drawing/2014/main" id="{2545E053-6855-40E0-80A5-0FD0348F179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27661" name="Text Box 13">
            <a:extLst>
              <a:ext uri="{FF2B5EF4-FFF2-40B4-BE49-F238E27FC236}">
                <a16:creationId xmlns:a16="http://schemas.microsoft.com/office/drawing/2014/main" id="{4352E5C2-75CF-40AC-97A4-FB51AD2855E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7662" name="Line 14">
            <a:extLst>
              <a:ext uri="{FF2B5EF4-FFF2-40B4-BE49-F238E27FC236}">
                <a16:creationId xmlns:a16="http://schemas.microsoft.com/office/drawing/2014/main" id="{311F6688-9527-46EE-B21F-37A52955F5BD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7663" name="Text Box 15">
            <a:extLst>
              <a:ext uri="{FF2B5EF4-FFF2-40B4-BE49-F238E27FC236}">
                <a16:creationId xmlns:a16="http://schemas.microsoft.com/office/drawing/2014/main" id="{C8782E98-ED21-41DD-90C7-1E0D6F5C1A0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7664" name="Text Box 16">
            <a:extLst>
              <a:ext uri="{FF2B5EF4-FFF2-40B4-BE49-F238E27FC236}">
                <a16:creationId xmlns:a16="http://schemas.microsoft.com/office/drawing/2014/main" id="{0DA1327A-4F98-41B9-8B0B-668D872FC0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7665" name="Line 17">
            <a:extLst>
              <a:ext uri="{FF2B5EF4-FFF2-40B4-BE49-F238E27FC236}">
                <a16:creationId xmlns:a16="http://schemas.microsoft.com/office/drawing/2014/main" id="{CCA87417-22A3-44AA-983F-89C716ECE4A4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7666" name="Text Box 18">
            <a:extLst>
              <a:ext uri="{FF2B5EF4-FFF2-40B4-BE49-F238E27FC236}">
                <a16:creationId xmlns:a16="http://schemas.microsoft.com/office/drawing/2014/main" id="{37EBC940-F0D2-439C-9322-47458A3449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27667" name="Text Box 19">
            <a:extLst>
              <a:ext uri="{FF2B5EF4-FFF2-40B4-BE49-F238E27FC236}">
                <a16:creationId xmlns:a16="http://schemas.microsoft.com/office/drawing/2014/main" id="{C5B0BC0D-673D-42D1-ADA7-1403D6FACA0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7668" name="Line 20">
            <a:extLst>
              <a:ext uri="{FF2B5EF4-FFF2-40B4-BE49-F238E27FC236}">
                <a16:creationId xmlns:a16="http://schemas.microsoft.com/office/drawing/2014/main" id="{7F52503E-149A-43B5-8C64-5D69CA9B82AE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59</xdr:row>
      <xdr:rowOff>190500</xdr:rowOff>
    </xdr:from>
    <xdr:to>
      <xdr:col>3</xdr:col>
      <xdr:colOff>476250</xdr:colOff>
      <xdr:row>62</xdr:row>
      <xdr:rowOff>47625</xdr:rowOff>
    </xdr:to>
    <xdr:grpSp>
      <xdr:nvGrpSpPr>
        <xdr:cNvPr id="28673" name="Group 1">
          <a:extLst>
            <a:ext uri="{FF2B5EF4-FFF2-40B4-BE49-F238E27FC236}">
              <a16:creationId xmlns:a16="http://schemas.microsoft.com/office/drawing/2014/main" id="{123D78A7-6E76-49D2-BB06-E9C9A124D59F}"/>
            </a:ext>
          </a:extLst>
        </xdr:cNvPr>
        <xdr:cNvGrpSpPr>
          <a:grpSpLocks/>
        </xdr:cNvGrpSpPr>
      </xdr:nvGrpSpPr>
      <xdr:grpSpPr bwMode="auto">
        <a:xfrm>
          <a:off x="0" y="10858500"/>
          <a:ext cx="2590800" cy="371475"/>
          <a:chOff x="0" y="0"/>
          <a:chExt cx="1023" cy="255"/>
        </a:xfrm>
      </xdr:grpSpPr>
      <xdr:sp macro="" textlink="">
        <xdr:nvSpPr>
          <xdr:cNvPr id="28674" name="Text Box 2">
            <a:extLst>
              <a:ext uri="{FF2B5EF4-FFF2-40B4-BE49-F238E27FC236}">
                <a16:creationId xmlns:a16="http://schemas.microsoft.com/office/drawing/2014/main" id="{FCEB5FD1-DA00-4672-A84F-B8EF56B120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28675" name="Text Box 3">
            <a:extLst>
              <a:ext uri="{FF2B5EF4-FFF2-40B4-BE49-F238E27FC236}">
                <a16:creationId xmlns:a16="http://schemas.microsoft.com/office/drawing/2014/main" id="{208F30E9-8097-499B-AC07-81EA035FF19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8676" name="Line 4">
            <a:extLst>
              <a:ext uri="{FF2B5EF4-FFF2-40B4-BE49-F238E27FC236}">
                <a16:creationId xmlns:a16="http://schemas.microsoft.com/office/drawing/2014/main" id="{9AC3D086-0753-42DE-9471-4D588D120BC8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8677" name="Text Box 5">
            <a:extLst>
              <a:ext uri="{FF2B5EF4-FFF2-40B4-BE49-F238E27FC236}">
                <a16:creationId xmlns:a16="http://schemas.microsoft.com/office/drawing/2014/main" id="{0B1E877A-6798-4F3E-8F27-52C011455A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8678" name="Text Box 6">
            <a:extLst>
              <a:ext uri="{FF2B5EF4-FFF2-40B4-BE49-F238E27FC236}">
                <a16:creationId xmlns:a16="http://schemas.microsoft.com/office/drawing/2014/main" id="{334C1071-9A7B-47F4-9BDC-410ABB75F4F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8679" name="Line 7">
            <a:extLst>
              <a:ext uri="{FF2B5EF4-FFF2-40B4-BE49-F238E27FC236}">
                <a16:creationId xmlns:a16="http://schemas.microsoft.com/office/drawing/2014/main" id="{B61CDFB2-78FB-4001-A21A-F9690FB9350A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8680" name="Text Box 8">
            <a:extLst>
              <a:ext uri="{FF2B5EF4-FFF2-40B4-BE49-F238E27FC236}">
                <a16:creationId xmlns:a16="http://schemas.microsoft.com/office/drawing/2014/main" id="{1FD0A6F5-F8BD-4166-BDB2-5EC5326F281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28681" name="Text Box 9">
            <a:extLst>
              <a:ext uri="{FF2B5EF4-FFF2-40B4-BE49-F238E27FC236}">
                <a16:creationId xmlns:a16="http://schemas.microsoft.com/office/drawing/2014/main" id="{5E6F6E8B-F6CB-4BD1-B9B6-295340C3F96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8682" name="Line 10">
            <a:extLst>
              <a:ext uri="{FF2B5EF4-FFF2-40B4-BE49-F238E27FC236}">
                <a16:creationId xmlns:a16="http://schemas.microsoft.com/office/drawing/2014/main" id="{873697F3-BD05-431D-AF10-E647ADD75BD4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63</xdr:row>
      <xdr:rowOff>76200</xdr:rowOff>
    </xdr:from>
    <xdr:to>
      <xdr:col>3</xdr:col>
      <xdr:colOff>476250</xdr:colOff>
      <xdr:row>65</xdr:row>
      <xdr:rowOff>95250</xdr:rowOff>
    </xdr:to>
    <xdr:grpSp>
      <xdr:nvGrpSpPr>
        <xdr:cNvPr id="28683" name="Group 11">
          <a:extLst>
            <a:ext uri="{FF2B5EF4-FFF2-40B4-BE49-F238E27FC236}">
              <a16:creationId xmlns:a16="http://schemas.microsoft.com/office/drawing/2014/main" id="{31A575A0-D35F-4191-A4BC-F7857A699A90}"/>
            </a:ext>
          </a:extLst>
        </xdr:cNvPr>
        <xdr:cNvGrpSpPr>
          <a:grpSpLocks/>
        </xdr:cNvGrpSpPr>
      </xdr:nvGrpSpPr>
      <xdr:grpSpPr bwMode="auto">
        <a:xfrm>
          <a:off x="0" y="11420475"/>
          <a:ext cx="2590800" cy="342900"/>
          <a:chOff x="0" y="0"/>
          <a:chExt cx="1023" cy="255"/>
        </a:xfrm>
      </xdr:grpSpPr>
      <xdr:sp macro="" textlink="">
        <xdr:nvSpPr>
          <xdr:cNvPr id="28684" name="Text Box 12">
            <a:extLst>
              <a:ext uri="{FF2B5EF4-FFF2-40B4-BE49-F238E27FC236}">
                <a16:creationId xmlns:a16="http://schemas.microsoft.com/office/drawing/2014/main" id="{C165029E-8987-44F0-943E-133B3F3CF7E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28685" name="Text Box 13">
            <a:extLst>
              <a:ext uri="{FF2B5EF4-FFF2-40B4-BE49-F238E27FC236}">
                <a16:creationId xmlns:a16="http://schemas.microsoft.com/office/drawing/2014/main" id="{48CAAF51-D901-4D76-B1FF-C91FB849D87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8686" name="Line 14">
            <a:extLst>
              <a:ext uri="{FF2B5EF4-FFF2-40B4-BE49-F238E27FC236}">
                <a16:creationId xmlns:a16="http://schemas.microsoft.com/office/drawing/2014/main" id="{11C83058-4CE6-490B-856D-98C8DA14B452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8687" name="Text Box 15">
            <a:extLst>
              <a:ext uri="{FF2B5EF4-FFF2-40B4-BE49-F238E27FC236}">
                <a16:creationId xmlns:a16="http://schemas.microsoft.com/office/drawing/2014/main" id="{AC193B83-DF74-409B-A14C-B66DE0E15AC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8688" name="Text Box 16">
            <a:extLst>
              <a:ext uri="{FF2B5EF4-FFF2-40B4-BE49-F238E27FC236}">
                <a16:creationId xmlns:a16="http://schemas.microsoft.com/office/drawing/2014/main" id="{ADF0A9E3-A72E-4B72-AB27-8438313B3EA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8689" name="Line 17">
            <a:extLst>
              <a:ext uri="{FF2B5EF4-FFF2-40B4-BE49-F238E27FC236}">
                <a16:creationId xmlns:a16="http://schemas.microsoft.com/office/drawing/2014/main" id="{AA51FB99-B5EA-445E-8910-3211F4CD6D78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8690" name="Text Box 18">
            <a:extLst>
              <a:ext uri="{FF2B5EF4-FFF2-40B4-BE49-F238E27FC236}">
                <a16:creationId xmlns:a16="http://schemas.microsoft.com/office/drawing/2014/main" id="{61EDAD5A-69D5-474F-8B14-9B609058F6A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28691" name="Text Box 19">
            <a:extLst>
              <a:ext uri="{FF2B5EF4-FFF2-40B4-BE49-F238E27FC236}">
                <a16:creationId xmlns:a16="http://schemas.microsoft.com/office/drawing/2014/main" id="{98C94D24-7BD7-4946-9CCB-4F23E51B5AD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8692" name="Line 20">
            <a:extLst>
              <a:ext uri="{FF2B5EF4-FFF2-40B4-BE49-F238E27FC236}">
                <a16:creationId xmlns:a16="http://schemas.microsoft.com/office/drawing/2014/main" id="{01A44D37-0D56-4C66-A0F8-9B93F36FF2EA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6</xdr:col>
      <xdr:colOff>952500</xdr:colOff>
      <xdr:row>31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FA555CFE-BF74-4FDE-98B3-64BDC9F66880}"/>
            </a:ext>
          </a:extLst>
        </xdr:cNvPr>
        <xdr:cNvGrpSpPr>
          <a:grpSpLocks/>
        </xdr:cNvGrpSpPr>
      </xdr:nvGrpSpPr>
      <xdr:grpSpPr bwMode="auto">
        <a:xfrm>
          <a:off x="0" y="15154275"/>
          <a:ext cx="5324475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EA7D14F0-1375-4805-B95B-8941EA83EF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B5FA98C7-1AC8-4057-88B0-8B15161A802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>
            <a:extLst>
              <a:ext uri="{FF2B5EF4-FFF2-40B4-BE49-F238E27FC236}">
                <a16:creationId xmlns:a16="http://schemas.microsoft.com/office/drawing/2014/main" id="{2011BF01-0A80-4716-B5AC-51364739638A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>
            <a:extLst>
              <a:ext uri="{FF2B5EF4-FFF2-40B4-BE49-F238E27FC236}">
                <a16:creationId xmlns:a16="http://schemas.microsoft.com/office/drawing/2014/main" id="{E06243F4-63D2-48E1-B9DC-6D81C5C4ED4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A952A05A-7405-4A28-9CE4-02A9DF26986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>
            <a:extLst>
              <a:ext uri="{FF2B5EF4-FFF2-40B4-BE49-F238E27FC236}">
                <a16:creationId xmlns:a16="http://schemas.microsoft.com/office/drawing/2014/main" id="{5E472D9B-692E-458B-88D4-E0B22E03B04C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>
            <a:extLst>
              <a:ext uri="{FF2B5EF4-FFF2-40B4-BE49-F238E27FC236}">
                <a16:creationId xmlns:a16="http://schemas.microsoft.com/office/drawing/2014/main" id="{31141579-A0C1-42F8-89BC-9809EBFD0FB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3081" name="Text Box 9">
            <a:extLst>
              <a:ext uri="{FF2B5EF4-FFF2-40B4-BE49-F238E27FC236}">
                <a16:creationId xmlns:a16="http://schemas.microsoft.com/office/drawing/2014/main" id="{5E2104A6-A720-4122-AD99-7E0A25C40F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>
            <a:extLst>
              <a:ext uri="{FF2B5EF4-FFF2-40B4-BE49-F238E27FC236}">
                <a16:creationId xmlns:a16="http://schemas.microsoft.com/office/drawing/2014/main" id="{91E20D8E-139B-41A4-B018-F8034215F1C1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6</xdr:col>
      <xdr:colOff>952500</xdr:colOff>
      <xdr:row>34</xdr:row>
      <xdr:rowOff>95250</xdr:rowOff>
    </xdr:to>
    <xdr:grpSp>
      <xdr:nvGrpSpPr>
        <xdr:cNvPr id="3083" name="Group 11">
          <a:extLst>
            <a:ext uri="{FF2B5EF4-FFF2-40B4-BE49-F238E27FC236}">
              <a16:creationId xmlns:a16="http://schemas.microsoft.com/office/drawing/2014/main" id="{B259C778-1D71-4723-9A2E-3D27DA298B67}"/>
            </a:ext>
          </a:extLst>
        </xdr:cNvPr>
        <xdr:cNvGrpSpPr>
          <a:grpSpLocks/>
        </xdr:cNvGrpSpPr>
      </xdr:nvGrpSpPr>
      <xdr:grpSpPr bwMode="auto">
        <a:xfrm>
          <a:off x="0" y="15716250"/>
          <a:ext cx="5324475" cy="342900"/>
          <a:chOff x="0" y="0"/>
          <a:chExt cx="1023" cy="255"/>
        </a:xfrm>
      </xdr:grpSpPr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6D308EA0-C272-4591-87FF-83FA364EF49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085" name="Text Box 13">
            <a:extLst>
              <a:ext uri="{FF2B5EF4-FFF2-40B4-BE49-F238E27FC236}">
                <a16:creationId xmlns:a16="http://schemas.microsoft.com/office/drawing/2014/main" id="{15E79617-FFAA-40AB-9812-7F45298A35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>
            <a:extLst>
              <a:ext uri="{FF2B5EF4-FFF2-40B4-BE49-F238E27FC236}">
                <a16:creationId xmlns:a16="http://schemas.microsoft.com/office/drawing/2014/main" id="{71576DF3-E6D8-4AEE-9D95-831F4C82A310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4BE30DBE-A9DF-4C43-BC91-9900CD69C2F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>
            <a:extLst>
              <a:ext uri="{FF2B5EF4-FFF2-40B4-BE49-F238E27FC236}">
                <a16:creationId xmlns:a16="http://schemas.microsoft.com/office/drawing/2014/main" id="{53B57AE5-57A3-495A-9090-80375A03929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>
            <a:extLst>
              <a:ext uri="{FF2B5EF4-FFF2-40B4-BE49-F238E27FC236}">
                <a16:creationId xmlns:a16="http://schemas.microsoft.com/office/drawing/2014/main" id="{D8B6396B-2ABF-4AE7-8765-3DBADDD1D4F6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15CC0A5F-987E-4FA6-B570-E459A3545DA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F337A0D1-82C7-436A-955B-13FA3CFE3F2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>
            <a:extLst>
              <a:ext uri="{FF2B5EF4-FFF2-40B4-BE49-F238E27FC236}">
                <a16:creationId xmlns:a16="http://schemas.microsoft.com/office/drawing/2014/main" id="{C75CB439-56E3-4E0C-A8BB-57C783B79D0B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190500</xdr:rowOff>
    </xdr:from>
    <xdr:to>
      <xdr:col>6</xdr:col>
      <xdr:colOff>952500</xdr:colOff>
      <xdr:row>24</xdr:row>
      <xdr:rowOff>47625</xdr:rowOff>
    </xdr:to>
    <xdr:grpSp>
      <xdr:nvGrpSpPr>
        <xdr:cNvPr id="4097" name="Group 1">
          <a:extLst>
            <a:ext uri="{FF2B5EF4-FFF2-40B4-BE49-F238E27FC236}">
              <a16:creationId xmlns:a16="http://schemas.microsoft.com/office/drawing/2014/main" id="{9A675CEA-F5A3-4323-857D-B78B2AE6E801}"/>
            </a:ext>
          </a:extLst>
        </xdr:cNvPr>
        <xdr:cNvGrpSpPr>
          <a:grpSpLocks/>
        </xdr:cNvGrpSpPr>
      </xdr:nvGrpSpPr>
      <xdr:grpSpPr bwMode="auto">
        <a:xfrm>
          <a:off x="0" y="7077075"/>
          <a:ext cx="5324475" cy="371475"/>
          <a:chOff x="0" y="0"/>
          <a:chExt cx="1023" cy="255"/>
        </a:xfrm>
      </xdr:grpSpPr>
      <xdr:sp macro="" textlink="">
        <xdr:nvSpPr>
          <xdr:cNvPr id="4098" name="Text Box 2">
            <a:extLst>
              <a:ext uri="{FF2B5EF4-FFF2-40B4-BE49-F238E27FC236}">
                <a16:creationId xmlns:a16="http://schemas.microsoft.com/office/drawing/2014/main" id="{22D32A65-BA62-4C13-B7EF-2C477BE2B11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4099" name="Text Box 3">
            <a:extLst>
              <a:ext uri="{FF2B5EF4-FFF2-40B4-BE49-F238E27FC236}">
                <a16:creationId xmlns:a16="http://schemas.microsoft.com/office/drawing/2014/main" id="{ACCD18B7-A07B-4584-8812-832166FE729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4100" name="Line 4">
            <a:extLst>
              <a:ext uri="{FF2B5EF4-FFF2-40B4-BE49-F238E27FC236}">
                <a16:creationId xmlns:a16="http://schemas.microsoft.com/office/drawing/2014/main" id="{F076D614-5043-43EB-932E-B787DC5088EF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101" name="Text Box 5">
            <a:extLst>
              <a:ext uri="{FF2B5EF4-FFF2-40B4-BE49-F238E27FC236}">
                <a16:creationId xmlns:a16="http://schemas.microsoft.com/office/drawing/2014/main" id="{348957C8-6CC1-48DD-9BDA-2CC3D5655B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4102" name="Text Box 6">
            <a:extLst>
              <a:ext uri="{FF2B5EF4-FFF2-40B4-BE49-F238E27FC236}">
                <a16:creationId xmlns:a16="http://schemas.microsoft.com/office/drawing/2014/main" id="{18E838DA-5DF3-42AC-9740-C3FD076ED6B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4103" name="Line 7">
            <a:extLst>
              <a:ext uri="{FF2B5EF4-FFF2-40B4-BE49-F238E27FC236}">
                <a16:creationId xmlns:a16="http://schemas.microsoft.com/office/drawing/2014/main" id="{6FDF833E-60CE-44EA-B800-DD4DF6016F21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104" name="Text Box 8">
            <a:extLst>
              <a:ext uri="{FF2B5EF4-FFF2-40B4-BE49-F238E27FC236}">
                <a16:creationId xmlns:a16="http://schemas.microsoft.com/office/drawing/2014/main" id="{9A4E851C-38A2-4DEC-9357-F119EFFA20E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4105" name="Text Box 9">
            <a:extLst>
              <a:ext uri="{FF2B5EF4-FFF2-40B4-BE49-F238E27FC236}">
                <a16:creationId xmlns:a16="http://schemas.microsoft.com/office/drawing/2014/main" id="{0F33FB35-8533-4A25-BA99-964CF673FA6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106" name="Line 10">
            <a:extLst>
              <a:ext uri="{FF2B5EF4-FFF2-40B4-BE49-F238E27FC236}">
                <a16:creationId xmlns:a16="http://schemas.microsoft.com/office/drawing/2014/main" id="{94055099-93CB-427B-AD66-59A7C60870F0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25</xdr:row>
      <xdr:rowOff>76200</xdr:rowOff>
    </xdr:from>
    <xdr:to>
      <xdr:col>6</xdr:col>
      <xdr:colOff>952500</xdr:colOff>
      <xdr:row>27</xdr:row>
      <xdr:rowOff>95250</xdr:rowOff>
    </xdr:to>
    <xdr:grpSp>
      <xdr:nvGrpSpPr>
        <xdr:cNvPr id="4107" name="Group 11">
          <a:extLst>
            <a:ext uri="{FF2B5EF4-FFF2-40B4-BE49-F238E27FC236}">
              <a16:creationId xmlns:a16="http://schemas.microsoft.com/office/drawing/2014/main" id="{94D4AEEE-CC25-4C11-8FD5-7B0F98BD4744}"/>
            </a:ext>
          </a:extLst>
        </xdr:cNvPr>
        <xdr:cNvGrpSpPr>
          <a:grpSpLocks/>
        </xdr:cNvGrpSpPr>
      </xdr:nvGrpSpPr>
      <xdr:grpSpPr bwMode="auto">
        <a:xfrm>
          <a:off x="0" y="7639050"/>
          <a:ext cx="5324475" cy="342900"/>
          <a:chOff x="0" y="0"/>
          <a:chExt cx="1023" cy="255"/>
        </a:xfrm>
      </xdr:grpSpPr>
      <xdr:sp macro="" textlink="">
        <xdr:nvSpPr>
          <xdr:cNvPr id="4108" name="Text Box 12">
            <a:extLst>
              <a:ext uri="{FF2B5EF4-FFF2-40B4-BE49-F238E27FC236}">
                <a16:creationId xmlns:a16="http://schemas.microsoft.com/office/drawing/2014/main" id="{60C8AE2A-A7EF-4C59-89B2-02B5643F2AC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4109" name="Text Box 13">
            <a:extLst>
              <a:ext uri="{FF2B5EF4-FFF2-40B4-BE49-F238E27FC236}">
                <a16:creationId xmlns:a16="http://schemas.microsoft.com/office/drawing/2014/main" id="{D6B72A8D-1E0D-4BC1-964F-9E2C45972D8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4110" name="Line 14">
            <a:extLst>
              <a:ext uri="{FF2B5EF4-FFF2-40B4-BE49-F238E27FC236}">
                <a16:creationId xmlns:a16="http://schemas.microsoft.com/office/drawing/2014/main" id="{E50741CF-D864-4A15-B7FF-17EFBEB48785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111" name="Text Box 15">
            <a:extLst>
              <a:ext uri="{FF2B5EF4-FFF2-40B4-BE49-F238E27FC236}">
                <a16:creationId xmlns:a16="http://schemas.microsoft.com/office/drawing/2014/main" id="{49B29947-32A8-4D07-86E3-AA30B0D051F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4112" name="Text Box 16">
            <a:extLst>
              <a:ext uri="{FF2B5EF4-FFF2-40B4-BE49-F238E27FC236}">
                <a16:creationId xmlns:a16="http://schemas.microsoft.com/office/drawing/2014/main" id="{A715E332-AB52-45AA-8718-B586956A9AE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4113" name="Line 17">
            <a:extLst>
              <a:ext uri="{FF2B5EF4-FFF2-40B4-BE49-F238E27FC236}">
                <a16:creationId xmlns:a16="http://schemas.microsoft.com/office/drawing/2014/main" id="{8A3407F0-4E83-4096-9251-64CBC0196FCD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114" name="Text Box 18">
            <a:extLst>
              <a:ext uri="{FF2B5EF4-FFF2-40B4-BE49-F238E27FC236}">
                <a16:creationId xmlns:a16="http://schemas.microsoft.com/office/drawing/2014/main" id="{DFC43E70-5737-494E-B977-55EA2B8A7CB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4115" name="Text Box 19">
            <a:extLst>
              <a:ext uri="{FF2B5EF4-FFF2-40B4-BE49-F238E27FC236}">
                <a16:creationId xmlns:a16="http://schemas.microsoft.com/office/drawing/2014/main" id="{1695DEA6-5B04-469A-B9E1-DF8CCAEFE6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116" name="Line 20">
            <a:extLst>
              <a:ext uri="{FF2B5EF4-FFF2-40B4-BE49-F238E27FC236}">
                <a16:creationId xmlns:a16="http://schemas.microsoft.com/office/drawing/2014/main" id="{0DCC9E74-0A61-4805-B644-3F41EDAEF7E9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5121" name="Group 1">
          <a:extLst>
            <a:ext uri="{FF2B5EF4-FFF2-40B4-BE49-F238E27FC236}">
              <a16:creationId xmlns:a16="http://schemas.microsoft.com/office/drawing/2014/main" id="{27066B12-0CF1-4AE2-AA6E-F275D459630E}"/>
            </a:ext>
          </a:extLst>
        </xdr:cNvPr>
        <xdr:cNvGrpSpPr>
          <a:grpSpLocks/>
        </xdr:cNvGrpSpPr>
      </xdr:nvGrpSpPr>
      <xdr:grpSpPr bwMode="auto">
        <a:xfrm>
          <a:off x="0" y="6067425"/>
          <a:ext cx="5324475" cy="371475"/>
          <a:chOff x="0" y="0"/>
          <a:chExt cx="1023" cy="255"/>
        </a:xfrm>
      </xdr:grpSpPr>
      <xdr:sp macro="" textlink="">
        <xdr:nvSpPr>
          <xdr:cNvPr id="5122" name="Text Box 2">
            <a:extLst>
              <a:ext uri="{FF2B5EF4-FFF2-40B4-BE49-F238E27FC236}">
                <a16:creationId xmlns:a16="http://schemas.microsoft.com/office/drawing/2014/main" id="{52093D6C-DFDE-4C19-A29E-29523298DE9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5123" name="Text Box 3">
            <a:extLst>
              <a:ext uri="{FF2B5EF4-FFF2-40B4-BE49-F238E27FC236}">
                <a16:creationId xmlns:a16="http://schemas.microsoft.com/office/drawing/2014/main" id="{DCF233D7-E923-4D4E-86E3-2F36A7CC9DF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5124" name="Line 4">
            <a:extLst>
              <a:ext uri="{FF2B5EF4-FFF2-40B4-BE49-F238E27FC236}">
                <a16:creationId xmlns:a16="http://schemas.microsoft.com/office/drawing/2014/main" id="{D58EF024-4C31-42BB-A28B-7492D744AE1B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5125" name="Text Box 5">
            <a:extLst>
              <a:ext uri="{FF2B5EF4-FFF2-40B4-BE49-F238E27FC236}">
                <a16:creationId xmlns:a16="http://schemas.microsoft.com/office/drawing/2014/main" id="{3495AF40-87B2-47B5-AB03-9F7E3A868CC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5126" name="Text Box 6">
            <a:extLst>
              <a:ext uri="{FF2B5EF4-FFF2-40B4-BE49-F238E27FC236}">
                <a16:creationId xmlns:a16="http://schemas.microsoft.com/office/drawing/2014/main" id="{59E9F115-4802-4139-8F97-A872332D370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5127" name="Line 7">
            <a:extLst>
              <a:ext uri="{FF2B5EF4-FFF2-40B4-BE49-F238E27FC236}">
                <a16:creationId xmlns:a16="http://schemas.microsoft.com/office/drawing/2014/main" id="{A84B22B4-ACD8-46EB-9229-5A496A1083F0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5128" name="Text Box 8">
            <a:extLst>
              <a:ext uri="{FF2B5EF4-FFF2-40B4-BE49-F238E27FC236}">
                <a16:creationId xmlns:a16="http://schemas.microsoft.com/office/drawing/2014/main" id="{FC71B68D-B6DD-4291-AC5C-3AC1FF52D8C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5129" name="Text Box 9">
            <a:extLst>
              <a:ext uri="{FF2B5EF4-FFF2-40B4-BE49-F238E27FC236}">
                <a16:creationId xmlns:a16="http://schemas.microsoft.com/office/drawing/2014/main" id="{DC7F1B7C-6943-4909-834F-A873B2C0EE9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5130" name="Line 10">
            <a:extLst>
              <a:ext uri="{FF2B5EF4-FFF2-40B4-BE49-F238E27FC236}">
                <a16:creationId xmlns:a16="http://schemas.microsoft.com/office/drawing/2014/main" id="{AD2B2EFA-8CB8-4FA4-B962-699913A38371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5131" name="Group 11">
          <a:extLst>
            <a:ext uri="{FF2B5EF4-FFF2-40B4-BE49-F238E27FC236}">
              <a16:creationId xmlns:a16="http://schemas.microsoft.com/office/drawing/2014/main" id="{5F985D3F-DB02-409A-8D45-7D3C6D1B2028}"/>
            </a:ext>
          </a:extLst>
        </xdr:cNvPr>
        <xdr:cNvGrpSpPr>
          <a:grpSpLocks/>
        </xdr:cNvGrpSpPr>
      </xdr:nvGrpSpPr>
      <xdr:grpSpPr bwMode="auto">
        <a:xfrm>
          <a:off x="0" y="6629400"/>
          <a:ext cx="5324475" cy="342900"/>
          <a:chOff x="0" y="0"/>
          <a:chExt cx="1023" cy="255"/>
        </a:xfrm>
      </xdr:grpSpPr>
      <xdr:sp macro="" textlink="">
        <xdr:nvSpPr>
          <xdr:cNvPr id="5132" name="Text Box 12">
            <a:extLst>
              <a:ext uri="{FF2B5EF4-FFF2-40B4-BE49-F238E27FC236}">
                <a16:creationId xmlns:a16="http://schemas.microsoft.com/office/drawing/2014/main" id="{39F3C446-C2C2-4355-B76B-4131365EA61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5133" name="Text Box 13">
            <a:extLst>
              <a:ext uri="{FF2B5EF4-FFF2-40B4-BE49-F238E27FC236}">
                <a16:creationId xmlns:a16="http://schemas.microsoft.com/office/drawing/2014/main" id="{0AB3F71B-8AD3-420A-AD4D-EFABDCECFE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5134" name="Line 14">
            <a:extLst>
              <a:ext uri="{FF2B5EF4-FFF2-40B4-BE49-F238E27FC236}">
                <a16:creationId xmlns:a16="http://schemas.microsoft.com/office/drawing/2014/main" id="{749F798F-B857-4ABD-B025-E3874A7DE4C3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5135" name="Text Box 15">
            <a:extLst>
              <a:ext uri="{FF2B5EF4-FFF2-40B4-BE49-F238E27FC236}">
                <a16:creationId xmlns:a16="http://schemas.microsoft.com/office/drawing/2014/main" id="{DF586BF1-AE2D-4016-BAD4-493D9EFEB1E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5136" name="Text Box 16">
            <a:extLst>
              <a:ext uri="{FF2B5EF4-FFF2-40B4-BE49-F238E27FC236}">
                <a16:creationId xmlns:a16="http://schemas.microsoft.com/office/drawing/2014/main" id="{FD84C47D-1786-4413-BB04-4960C136FEE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5137" name="Line 17">
            <a:extLst>
              <a:ext uri="{FF2B5EF4-FFF2-40B4-BE49-F238E27FC236}">
                <a16:creationId xmlns:a16="http://schemas.microsoft.com/office/drawing/2014/main" id="{C23AAA82-51DE-4E79-BAA3-B1CF5AFC0014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5138" name="Text Box 18">
            <a:extLst>
              <a:ext uri="{FF2B5EF4-FFF2-40B4-BE49-F238E27FC236}">
                <a16:creationId xmlns:a16="http://schemas.microsoft.com/office/drawing/2014/main" id="{BA3FF023-A479-46A5-A6FA-22AD8D5EA0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5139" name="Text Box 19">
            <a:extLst>
              <a:ext uri="{FF2B5EF4-FFF2-40B4-BE49-F238E27FC236}">
                <a16:creationId xmlns:a16="http://schemas.microsoft.com/office/drawing/2014/main" id="{5BE010F1-E8E6-4EB6-B9AB-3831787D0BD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5140" name="Line 20">
            <a:extLst>
              <a:ext uri="{FF2B5EF4-FFF2-40B4-BE49-F238E27FC236}">
                <a16:creationId xmlns:a16="http://schemas.microsoft.com/office/drawing/2014/main" id="{E314AEC9-62B3-44DE-B76C-27CDCB012613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6145" name="Group 1">
          <a:extLst>
            <a:ext uri="{FF2B5EF4-FFF2-40B4-BE49-F238E27FC236}">
              <a16:creationId xmlns:a16="http://schemas.microsoft.com/office/drawing/2014/main" id="{C51FA142-41F5-4FB7-8511-1E48CD0C0C77}"/>
            </a:ext>
          </a:extLst>
        </xdr:cNvPr>
        <xdr:cNvGrpSpPr>
          <a:grpSpLocks/>
        </xdr:cNvGrpSpPr>
      </xdr:nvGrpSpPr>
      <xdr:grpSpPr bwMode="auto">
        <a:xfrm>
          <a:off x="0" y="6067425"/>
          <a:ext cx="5324475" cy="371475"/>
          <a:chOff x="0" y="0"/>
          <a:chExt cx="1023" cy="255"/>
        </a:xfrm>
      </xdr:grpSpPr>
      <xdr:sp macro="" textlink="">
        <xdr:nvSpPr>
          <xdr:cNvPr id="6146" name="Text Box 2">
            <a:extLst>
              <a:ext uri="{FF2B5EF4-FFF2-40B4-BE49-F238E27FC236}">
                <a16:creationId xmlns:a16="http://schemas.microsoft.com/office/drawing/2014/main" id="{B607CD2A-41B8-45CD-A0BF-FA2D921D3D0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6147" name="Text Box 3">
            <a:extLst>
              <a:ext uri="{FF2B5EF4-FFF2-40B4-BE49-F238E27FC236}">
                <a16:creationId xmlns:a16="http://schemas.microsoft.com/office/drawing/2014/main" id="{F1552387-49F7-40D5-9572-E4B9843F782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6148" name="Line 4">
            <a:extLst>
              <a:ext uri="{FF2B5EF4-FFF2-40B4-BE49-F238E27FC236}">
                <a16:creationId xmlns:a16="http://schemas.microsoft.com/office/drawing/2014/main" id="{A53BF4FC-A159-4A5B-B547-FA561BB2F101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6149" name="Text Box 5">
            <a:extLst>
              <a:ext uri="{FF2B5EF4-FFF2-40B4-BE49-F238E27FC236}">
                <a16:creationId xmlns:a16="http://schemas.microsoft.com/office/drawing/2014/main" id="{474155B0-8ED1-4378-AF45-69EC5F690F7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6150" name="Text Box 6">
            <a:extLst>
              <a:ext uri="{FF2B5EF4-FFF2-40B4-BE49-F238E27FC236}">
                <a16:creationId xmlns:a16="http://schemas.microsoft.com/office/drawing/2014/main" id="{D15BC625-360B-44F5-8627-6F869E5D3C4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151" name="Line 7">
            <a:extLst>
              <a:ext uri="{FF2B5EF4-FFF2-40B4-BE49-F238E27FC236}">
                <a16:creationId xmlns:a16="http://schemas.microsoft.com/office/drawing/2014/main" id="{33528CE5-6F53-4B78-B68B-BA20C487E2D5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6152" name="Text Box 8">
            <a:extLst>
              <a:ext uri="{FF2B5EF4-FFF2-40B4-BE49-F238E27FC236}">
                <a16:creationId xmlns:a16="http://schemas.microsoft.com/office/drawing/2014/main" id="{F2E26EF8-1D38-448F-BC44-C1529CEA7CB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6153" name="Text Box 9">
            <a:extLst>
              <a:ext uri="{FF2B5EF4-FFF2-40B4-BE49-F238E27FC236}">
                <a16:creationId xmlns:a16="http://schemas.microsoft.com/office/drawing/2014/main" id="{E83F45D2-1EAA-4077-8FC7-8B2B1DD935E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6154" name="Line 10">
            <a:extLst>
              <a:ext uri="{FF2B5EF4-FFF2-40B4-BE49-F238E27FC236}">
                <a16:creationId xmlns:a16="http://schemas.microsoft.com/office/drawing/2014/main" id="{B714C19E-256C-418A-B86A-73F88B2C6670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6155" name="Group 11">
          <a:extLst>
            <a:ext uri="{FF2B5EF4-FFF2-40B4-BE49-F238E27FC236}">
              <a16:creationId xmlns:a16="http://schemas.microsoft.com/office/drawing/2014/main" id="{2C8DDC65-A990-4AB5-A9A4-F62116FF7B43}"/>
            </a:ext>
          </a:extLst>
        </xdr:cNvPr>
        <xdr:cNvGrpSpPr>
          <a:grpSpLocks/>
        </xdr:cNvGrpSpPr>
      </xdr:nvGrpSpPr>
      <xdr:grpSpPr bwMode="auto">
        <a:xfrm>
          <a:off x="0" y="6629400"/>
          <a:ext cx="5324475" cy="342900"/>
          <a:chOff x="0" y="0"/>
          <a:chExt cx="1023" cy="255"/>
        </a:xfrm>
      </xdr:grpSpPr>
      <xdr:sp macro="" textlink="">
        <xdr:nvSpPr>
          <xdr:cNvPr id="6156" name="Text Box 12">
            <a:extLst>
              <a:ext uri="{FF2B5EF4-FFF2-40B4-BE49-F238E27FC236}">
                <a16:creationId xmlns:a16="http://schemas.microsoft.com/office/drawing/2014/main" id="{E08455E0-40C9-43DC-9F74-A5B309D648D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6157" name="Text Box 13">
            <a:extLst>
              <a:ext uri="{FF2B5EF4-FFF2-40B4-BE49-F238E27FC236}">
                <a16:creationId xmlns:a16="http://schemas.microsoft.com/office/drawing/2014/main" id="{CC9DAD52-3665-42BB-A7CE-EE856E6A759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6158" name="Line 14">
            <a:extLst>
              <a:ext uri="{FF2B5EF4-FFF2-40B4-BE49-F238E27FC236}">
                <a16:creationId xmlns:a16="http://schemas.microsoft.com/office/drawing/2014/main" id="{21C62BBE-703E-4CC4-9697-06A7D7A7E862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6159" name="Text Box 15">
            <a:extLst>
              <a:ext uri="{FF2B5EF4-FFF2-40B4-BE49-F238E27FC236}">
                <a16:creationId xmlns:a16="http://schemas.microsoft.com/office/drawing/2014/main" id="{5BD2BA0D-B9E3-44AF-93F0-19E58C9487C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6160" name="Text Box 16">
            <a:extLst>
              <a:ext uri="{FF2B5EF4-FFF2-40B4-BE49-F238E27FC236}">
                <a16:creationId xmlns:a16="http://schemas.microsoft.com/office/drawing/2014/main" id="{1EE1603F-84E5-4E0D-82F5-A9DC7FCC64C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161" name="Line 17">
            <a:extLst>
              <a:ext uri="{FF2B5EF4-FFF2-40B4-BE49-F238E27FC236}">
                <a16:creationId xmlns:a16="http://schemas.microsoft.com/office/drawing/2014/main" id="{FB6DB711-EAA1-4AB0-AAA9-D1A41C0956FF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6162" name="Text Box 18">
            <a:extLst>
              <a:ext uri="{FF2B5EF4-FFF2-40B4-BE49-F238E27FC236}">
                <a16:creationId xmlns:a16="http://schemas.microsoft.com/office/drawing/2014/main" id="{0898BE4E-5E13-4CD0-B6DC-5311B16DB8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6163" name="Text Box 19">
            <a:extLst>
              <a:ext uri="{FF2B5EF4-FFF2-40B4-BE49-F238E27FC236}">
                <a16:creationId xmlns:a16="http://schemas.microsoft.com/office/drawing/2014/main" id="{7AD68B45-D2A3-4D41-9235-4079A1FE705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6164" name="Line 20">
            <a:extLst>
              <a:ext uri="{FF2B5EF4-FFF2-40B4-BE49-F238E27FC236}">
                <a16:creationId xmlns:a16="http://schemas.microsoft.com/office/drawing/2014/main" id="{405E6687-2F23-4BB4-ABFB-16032650B7D2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7169" name="Group 1">
          <a:extLst>
            <a:ext uri="{FF2B5EF4-FFF2-40B4-BE49-F238E27FC236}">
              <a16:creationId xmlns:a16="http://schemas.microsoft.com/office/drawing/2014/main" id="{8C1B6D10-4D0E-493E-9C5F-42D09A9C91E0}"/>
            </a:ext>
          </a:extLst>
        </xdr:cNvPr>
        <xdr:cNvGrpSpPr>
          <a:grpSpLocks/>
        </xdr:cNvGrpSpPr>
      </xdr:nvGrpSpPr>
      <xdr:grpSpPr bwMode="auto">
        <a:xfrm>
          <a:off x="0" y="6267450"/>
          <a:ext cx="5324475" cy="371475"/>
          <a:chOff x="0" y="0"/>
          <a:chExt cx="1023" cy="255"/>
        </a:xfrm>
      </xdr:grpSpPr>
      <xdr:sp macro="" textlink="">
        <xdr:nvSpPr>
          <xdr:cNvPr id="7170" name="Text Box 2">
            <a:extLst>
              <a:ext uri="{FF2B5EF4-FFF2-40B4-BE49-F238E27FC236}">
                <a16:creationId xmlns:a16="http://schemas.microsoft.com/office/drawing/2014/main" id="{AB93A668-B64B-41AE-98E1-6FD760135C6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7171" name="Text Box 3">
            <a:extLst>
              <a:ext uri="{FF2B5EF4-FFF2-40B4-BE49-F238E27FC236}">
                <a16:creationId xmlns:a16="http://schemas.microsoft.com/office/drawing/2014/main" id="{CC053FAB-43AA-43B8-AA19-C45E3DD46C8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7172" name="Line 4">
            <a:extLst>
              <a:ext uri="{FF2B5EF4-FFF2-40B4-BE49-F238E27FC236}">
                <a16:creationId xmlns:a16="http://schemas.microsoft.com/office/drawing/2014/main" id="{0AA8153A-5C0A-44F7-A9CD-CB927BCC54BB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173" name="Text Box 5">
            <a:extLst>
              <a:ext uri="{FF2B5EF4-FFF2-40B4-BE49-F238E27FC236}">
                <a16:creationId xmlns:a16="http://schemas.microsoft.com/office/drawing/2014/main" id="{81CA3A0A-1181-45DB-A2BB-11F6D1E0A65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7174" name="Text Box 6">
            <a:extLst>
              <a:ext uri="{FF2B5EF4-FFF2-40B4-BE49-F238E27FC236}">
                <a16:creationId xmlns:a16="http://schemas.microsoft.com/office/drawing/2014/main" id="{CEA9EA79-DD91-4495-ADE2-0E6043AAA59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7175" name="Line 7">
            <a:extLst>
              <a:ext uri="{FF2B5EF4-FFF2-40B4-BE49-F238E27FC236}">
                <a16:creationId xmlns:a16="http://schemas.microsoft.com/office/drawing/2014/main" id="{39083798-9668-4F2C-B1D6-C736641FEEA5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176" name="Text Box 8">
            <a:extLst>
              <a:ext uri="{FF2B5EF4-FFF2-40B4-BE49-F238E27FC236}">
                <a16:creationId xmlns:a16="http://schemas.microsoft.com/office/drawing/2014/main" id="{C62D34A4-D475-4567-A23B-46422011313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7177" name="Text Box 9">
            <a:extLst>
              <a:ext uri="{FF2B5EF4-FFF2-40B4-BE49-F238E27FC236}">
                <a16:creationId xmlns:a16="http://schemas.microsoft.com/office/drawing/2014/main" id="{132B83E7-FC2A-4A1F-BAE4-CE8B1609849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7178" name="Line 10">
            <a:extLst>
              <a:ext uri="{FF2B5EF4-FFF2-40B4-BE49-F238E27FC236}">
                <a16:creationId xmlns:a16="http://schemas.microsoft.com/office/drawing/2014/main" id="{8EC38340-71D3-437D-B925-8552322D8FF7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7179" name="Group 11">
          <a:extLst>
            <a:ext uri="{FF2B5EF4-FFF2-40B4-BE49-F238E27FC236}">
              <a16:creationId xmlns:a16="http://schemas.microsoft.com/office/drawing/2014/main" id="{ED59D6EE-CBCC-4261-975F-68BE4E7C5FB6}"/>
            </a:ext>
          </a:extLst>
        </xdr:cNvPr>
        <xdr:cNvGrpSpPr>
          <a:grpSpLocks/>
        </xdr:cNvGrpSpPr>
      </xdr:nvGrpSpPr>
      <xdr:grpSpPr bwMode="auto">
        <a:xfrm>
          <a:off x="0" y="6829425"/>
          <a:ext cx="5324475" cy="342900"/>
          <a:chOff x="0" y="0"/>
          <a:chExt cx="1023" cy="255"/>
        </a:xfrm>
      </xdr:grpSpPr>
      <xdr:sp macro="" textlink="">
        <xdr:nvSpPr>
          <xdr:cNvPr id="7180" name="Text Box 12">
            <a:extLst>
              <a:ext uri="{FF2B5EF4-FFF2-40B4-BE49-F238E27FC236}">
                <a16:creationId xmlns:a16="http://schemas.microsoft.com/office/drawing/2014/main" id="{ABC2FA45-1649-4481-8ABC-C752280514F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7181" name="Text Box 13">
            <a:extLst>
              <a:ext uri="{FF2B5EF4-FFF2-40B4-BE49-F238E27FC236}">
                <a16:creationId xmlns:a16="http://schemas.microsoft.com/office/drawing/2014/main" id="{AB1D2C2E-D5C7-4C67-8203-65B5B51D165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7182" name="Line 14">
            <a:extLst>
              <a:ext uri="{FF2B5EF4-FFF2-40B4-BE49-F238E27FC236}">
                <a16:creationId xmlns:a16="http://schemas.microsoft.com/office/drawing/2014/main" id="{DE2745D3-C5F2-4537-976B-10CF61D9ED81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183" name="Text Box 15">
            <a:extLst>
              <a:ext uri="{FF2B5EF4-FFF2-40B4-BE49-F238E27FC236}">
                <a16:creationId xmlns:a16="http://schemas.microsoft.com/office/drawing/2014/main" id="{EAB42396-9902-463B-B96D-4ABD73F9B1C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7184" name="Text Box 16">
            <a:extLst>
              <a:ext uri="{FF2B5EF4-FFF2-40B4-BE49-F238E27FC236}">
                <a16:creationId xmlns:a16="http://schemas.microsoft.com/office/drawing/2014/main" id="{D92C58F4-A5AE-49B6-9442-FC80B952417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7185" name="Line 17">
            <a:extLst>
              <a:ext uri="{FF2B5EF4-FFF2-40B4-BE49-F238E27FC236}">
                <a16:creationId xmlns:a16="http://schemas.microsoft.com/office/drawing/2014/main" id="{11C43C17-E716-40D8-9DB5-1FBD0EBADAA0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186" name="Text Box 18">
            <a:extLst>
              <a:ext uri="{FF2B5EF4-FFF2-40B4-BE49-F238E27FC236}">
                <a16:creationId xmlns:a16="http://schemas.microsoft.com/office/drawing/2014/main" id="{4AC783C8-4406-431F-9429-B432EBC38FC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7187" name="Text Box 19">
            <a:extLst>
              <a:ext uri="{FF2B5EF4-FFF2-40B4-BE49-F238E27FC236}">
                <a16:creationId xmlns:a16="http://schemas.microsoft.com/office/drawing/2014/main" id="{5E8D1DA6-FF0B-426F-AEEA-C20C7BD0899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7188" name="Line 20">
            <a:extLst>
              <a:ext uri="{FF2B5EF4-FFF2-40B4-BE49-F238E27FC236}">
                <a16:creationId xmlns:a16="http://schemas.microsoft.com/office/drawing/2014/main" id="{5B7D2232-D163-41D2-94F8-7FE637011BFC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8193" name="Group 1">
          <a:extLst>
            <a:ext uri="{FF2B5EF4-FFF2-40B4-BE49-F238E27FC236}">
              <a16:creationId xmlns:a16="http://schemas.microsoft.com/office/drawing/2014/main" id="{46375B1A-988B-4FA2-84DC-8284CDE87084}"/>
            </a:ext>
          </a:extLst>
        </xdr:cNvPr>
        <xdr:cNvGrpSpPr>
          <a:grpSpLocks/>
        </xdr:cNvGrpSpPr>
      </xdr:nvGrpSpPr>
      <xdr:grpSpPr bwMode="auto">
        <a:xfrm>
          <a:off x="0" y="6696075"/>
          <a:ext cx="5324475" cy="371475"/>
          <a:chOff x="0" y="0"/>
          <a:chExt cx="1023" cy="255"/>
        </a:xfrm>
      </xdr:grpSpPr>
      <xdr:sp macro="" textlink="">
        <xdr:nvSpPr>
          <xdr:cNvPr id="8194" name="Text Box 2">
            <a:extLst>
              <a:ext uri="{FF2B5EF4-FFF2-40B4-BE49-F238E27FC236}">
                <a16:creationId xmlns:a16="http://schemas.microsoft.com/office/drawing/2014/main" id="{90E9630F-B107-4BE6-A29A-412F886DF30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8195" name="Text Box 3">
            <a:extLst>
              <a:ext uri="{FF2B5EF4-FFF2-40B4-BE49-F238E27FC236}">
                <a16:creationId xmlns:a16="http://schemas.microsoft.com/office/drawing/2014/main" id="{F5312520-DF60-425D-9D9D-4769C2BDA0F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8196" name="Line 4">
            <a:extLst>
              <a:ext uri="{FF2B5EF4-FFF2-40B4-BE49-F238E27FC236}">
                <a16:creationId xmlns:a16="http://schemas.microsoft.com/office/drawing/2014/main" id="{922AEED1-9B6C-486C-840E-3DED66004A63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197" name="Text Box 5">
            <a:extLst>
              <a:ext uri="{FF2B5EF4-FFF2-40B4-BE49-F238E27FC236}">
                <a16:creationId xmlns:a16="http://schemas.microsoft.com/office/drawing/2014/main" id="{481B5CFD-A957-4FC6-BAAE-5840489217B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8198" name="Text Box 6">
            <a:extLst>
              <a:ext uri="{FF2B5EF4-FFF2-40B4-BE49-F238E27FC236}">
                <a16:creationId xmlns:a16="http://schemas.microsoft.com/office/drawing/2014/main" id="{6E4E019D-1C66-4B4E-B79C-2B6A30043C1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8199" name="Line 7">
            <a:extLst>
              <a:ext uri="{FF2B5EF4-FFF2-40B4-BE49-F238E27FC236}">
                <a16:creationId xmlns:a16="http://schemas.microsoft.com/office/drawing/2014/main" id="{C805DA67-780A-4598-94B2-56828024D1BB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200" name="Text Box 8">
            <a:extLst>
              <a:ext uri="{FF2B5EF4-FFF2-40B4-BE49-F238E27FC236}">
                <a16:creationId xmlns:a16="http://schemas.microsoft.com/office/drawing/2014/main" id="{70AE83A1-1DAB-4CCE-90B5-195270B7A26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8201" name="Text Box 9">
            <a:extLst>
              <a:ext uri="{FF2B5EF4-FFF2-40B4-BE49-F238E27FC236}">
                <a16:creationId xmlns:a16="http://schemas.microsoft.com/office/drawing/2014/main" id="{CED71353-6CC6-403A-B4DC-643C72C6680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8202" name="Line 10">
            <a:extLst>
              <a:ext uri="{FF2B5EF4-FFF2-40B4-BE49-F238E27FC236}">
                <a16:creationId xmlns:a16="http://schemas.microsoft.com/office/drawing/2014/main" id="{303E6472-2D48-483F-A238-B59FF6892AA2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8203" name="Group 11">
          <a:extLst>
            <a:ext uri="{FF2B5EF4-FFF2-40B4-BE49-F238E27FC236}">
              <a16:creationId xmlns:a16="http://schemas.microsoft.com/office/drawing/2014/main" id="{5345EE6B-2535-4EF6-A0E0-8C950841D548}"/>
            </a:ext>
          </a:extLst>
        </xdr:cNvPr>
        <xdr:cNvGrpSpPr>
          <a:grpSpLocks/>
        </xdr:cNvGrpSpPr>
      </xdr:nvGrpSpPr>
      <xdr:grpSpPr bwMode="auto">
        <a:xfrm>
          <a:off x="0" y="7258050"/>
          <a:ext cx="5324475" cy="342900"/>
          <a:chOff x="0" y="0"/>
          <a:chExt cx="1023" cy="255"/>
        </a:xfrm>
      </xdr:grpSpPr>
      <xdr:sp macro="" textlink="">
        <xdr:nvSpPr>
          <xdr:cNvPr id="8204" name="Text Box 12">
            <a:extLst>
              <a:ext uri="{FF2B5EF4-FFF2-40B4-BE49-F238E27FC236}">
                <a16:creationId xmlns:a16="http://schemas.microsoft.com/office/drawing/2014/main" id="{F36F9016-D77C-421D-B345-BAE160E6F46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8205" name="Text Box 13">
            <a:extLst>
              <a:ext uri="{FF2B5EF4-FFF2-40B4-BE49-F238E27FC236}">
                <a16:creationId xmlns:a16="http://schemas.microsoft.com/office/drawing/2014/main" id="{5ADD1D26-62C3-4D0D-9CAE-C20DB3E5129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8206" name="Line 14">
            <a:extLst>
              <a:ext uri="{FF2B5EF4-FFF2-40B4-BE49-F238E27FC236}">
                <a16:creationId xmlns:a16="http://schemas.microsoft.com/office/drawing/2014/main" id="{D319D2A7-94BD-4DC4-927E-6E73A48D160F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207" name="Text Box 15">
            <a:extLst>
              <a:ext uri="{FF2B5EF4-FFF2-40B4-BE49-F238E27FC236}">
                <a16:creationId xmlns:a16="http://schemas.microsoft.com/office/drawing/2014/main" id="{BD4B00F7-3E71-4196-A378-09394531791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8208" name="Text Box 16">
            <a:extLst>
              <a:ext uri="{FF2B5EF4-FFF2-40B4-BE49-F238E27FC236}">
                <a16:creationId xmlns:a16="http://schemas.microsoft.com/office/drawing/2014/main" id="{849E22CD-1A21-4113-8592-1B971236C08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8209" name="Line 17">
            <a:extLst>
              <a:ext uri="{FF2B5EF4-FFF2-40B4-BE49-F238E27FC236}">
                <a16:creationId xmlns:a16="http://schemas.microsoft.com/office/drawing/2014/main" id="{BD66EAF4-920F-455D-B6A0-AC1153AE1944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210" name="Text Box 18">
            <a:extLst>
              <a:ext uri="{FF2B5EF4-FFF2-40B4-BE49-F238E27FC236}">
                <a16:creationId xmlns:a16="http://schemas.microsoft.com/office/drawing/2014/main" id="{1BB0C30B-839C-49D2-B0DC-3F8317F3061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8211" name="Text Box 19">
            <a:extLst>
              <a:ext uri="{FF2B5EF4-FFF2-40B4-BE49-F238E27FC236}">
                <a16:creationId xmlns:a16="http://schemas.microsoft.com/office/drawing/2014/main" id="{2BCEDA38-47AF-482E-B642-A53D85F2AE9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8212" name="Line 20">
            <a:extLst>
              <a:ext uri="{FF2B5EF4-FFF2-40B4-BE49-F238E27FC236}">
                <a16:creationId xmlns:a16="http://schemas.microsoft.com/office/drawing/2014/main" id="{E631A0F0-13CE-40E3-BA83-318402B43B41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190500</xdr:rowOff>
    </xdr:from>
    <xdr:to>
      <xdr:col>6</xdr:col>
      <xdr:colOff>952500</xdr:colOff>
      <xdr:row>23</xdr:row>
      <xdr:rowOff>47625</xdr:rowOff>
    </xdr:to>
    <xdr:grpSp>
      <xdr:nvGrpSpPr>
        <xdr:cNvPr id="9217" name="Group 1">
          <a:extLst>
            <a:ext uri="{FF2B5EF4-FFF2-40B4-BE49-F238E27FC236}">
              <a16:creationId xmlns:a16="http://schemas.microsoft.com/office/drawing/2014/main" id="{25C4D404-4F6C-438C-A41C-7C26DE0ECA16}"/>
            </a:ext>
          </a:extLst>
        </xdr:cNvPr>
        <xdr:cNvGrpSpPr>
          <a:grpSpLocks/>
        </xdr:cNvGrpSpPr>
      </xdr:nvGrpSpPr>
      <xdr:grpSpPr bwMode="auto">
        <a:xfrm>
          <a:off x="0" y="6086475"/>
          <a:ext cx="5324475" cy="371475"/>
          <a:chOff x="0" y="0"/>
          <a:chExt cx="1023" cy="255"/>
        </a:xfrm>
      </xdr:grpSpPr>
      <xdr:sp macro="" textlink="">
        <xdr:nvSpPr>
          <xdr:cNvPr id="9218" name="Text Box 2">
            <a:extLst>
              <a:ext uri="{FF2B5EF4-FFF2-40B4-BE49-F238E27FC236}">
                <a16:creationId xmlns:a16="http://schemas.microsoft.com/office/drawing/2014/main" id="{71B2F4F7-C728-4548-A724-92D2D9B2F22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9219" name="Text Box 3">
            <a:extLst>
              <a:ext uri="{FF2B5EF4-FFF2-40B4-BE49-F238E27FC236}">
                <a16:creationId xmlns:a16="http://schemas.microsoft.com/office/drawing/2014/main" id="{36D3D80B-97BC-413D-9F9C-5609D1D56F6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9220" name="Line 4">
            <a:extLst>
              <a:ext uri="{FF2B5EF4-FFF2-40B4-BE49-F238E27FC236}">
                <a16:creationId xmlns:a16="http://schemas.microsoft.com/office/drawing/2014/main" id="{22BB0CD4-56B1-432B-9594-96A700EE34A7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9221" name="Text Box 5">
            <a:extLst>
              <a:ext uri="{FF2B5EF4-FFF2-40B4-BE49-F238E27FC236}">
                <a16:creationId xmlns:a16="http://schemas.microsoft.com/office/drawing/2014/main" id="{97B1ACEA-E563-4D9D-BDBD-5C523B242BA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9222" name="Text Box 6">
            <a:extLst>
              <a:ext uri="{FF2B5EF4-FFF2-40B4-BE49-F238E27FC236}">
                <a16:creationId xmlns:a16="http://schemas.microsoft.com/office/drawing/2014/main" id="{AFC33409-A100-43B5-AE73-814773B709C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9223" name="Line 7">
            <a:extLst>
              <a:ext uri="{FF2B5EF4-FFF2-40B4-BE49-F238E27FC236}">
                <a16:creationId xmlns:a16="http://schemas.microsoft.com/office/drawing/2014/main" id="{20EE9E7F-0C91-4D10-9763-0482A43567E6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9224" name="Text Box 8">
            <a:extLst>
              <a:ext uri="{FF2B5EF4-FFF2-40B4-BE49-F238E27FC236}">
                <a16:creationId xmlns:a16="http://schemas.microsoft.com/office/drawing/2014/main" id="{75916D51-462D-47C5-BEB3-AB73648A6DE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/О.В.Скаридова/  </a:t>
            </a:r>
          </a:p>
        </xdr:txBody>
      </xdr:sp>
      <xdr:sp macro="" textlink="">
        <xdr:nvSpPr>
          <xdr:cNvPr id="9225" name="Text Box 9">
            <a:extLst>
              <a:ext uri="{FF2B5EF4-FFF2-40B4-BE49-F238E27FC236}">
                <a16:creationId xmlns:a16="http://schemas.microsoft.com/office/drawing/2014/main" id="{D1E6EE03-6335-4881-8F43-15CB5673AB5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226" name="Line 10">
            <a:extLst>
              <a:ext uri="{FF2B5EF4-FFF2-40B4-BE49-F238E27FC236}">
                <a16:creationId xmlns:a16="http://schemas.microsoft.com/office/drawing/2014/main" id="{4E554EF1-96C0-4359-AF6D-A0E9E427A58C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24</xdr:row>
      <xdr:rowOff>76200</xdr:rowOff>
    </xdr:from>
    <xdr:to>
      <xdr:col>6</xdr:col>
      <xdr:colOff>952500</xdr:colOff>
      <xdr:row>26</xdr:row>
      <xdr:rowOff>95250</xdr:rowOff>
    </xdr:to>
    <xdr:grpSp>
      <xdr:nvGrpSpPr>
        <xdr:cNvPr id="9227" name="Group 11">
          <a:extLst>
            <a:ext uri="{FF2B5EF4-FFF2-40B4-BE49-F238E27FC236}">
              <a16:creationId xmlns:a16="http://schemas.microsoft.com/office/drawing/2014/main" id="{D347BA42-5A18-460A-AF03-EF615FA33E63}"/>
            </a:ext>
          </a:extLst>
        </xdr:cNvPr>
        <xdr:cNvGrpSpPr>
          <a:grpSpLocks/>
        </xdr:cNvGrpSpPr>
      </xdr:nvGrpSpPr>
      <xdr:grpSpPr bwMode="auto">
        <a:xfrm>
          <a:off x="0" y="6648450"/>
          <a:ext cx="5324475" cy="342900"/>
          <a:chOff x="0" y="0"/>
          <a:chExt cx="1023" cy="255"/>
        </a:xfrm>
      </xdr:grpSpPr>
      <xdr:sp macro="" textlink="">
        <xdr:nvSpPr>
          <xdr:cNvPr id="9228" name="Text Box 12">
            <a:extLst>
              <a:ext uri="{FF2B5EF4-FFF2-40B4-BE49-F238E27FC236}">
                <a16:creationId xmlns:a16="http://schemas.microsoft.com/office/drawing/2014/main" id="{8113CEDE-CF3E-48E4-A08A-0AC9EDC5E51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9229" name="Text Box 13">
            <a:extLst>
              <a:ext uri="{FF2B5EF4-FFF2-40B4-BE49-F238E27FC236}">
                <a16:creationId xmlns:a16="http://schemas.microsoft.com/office/drawing/2014/main" id="{21932E5F-5B8C-44A9-92DE-E3B70DBD51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9230" name="Line 14">
            <a:extLst>
              <a:ext uri="{FF2B5EF4-FFF2-40B4-BE49-F238E27FC236}">
                <a16:creationId xmlns:a16="http://schemas.microsoft.com/office/drawing/2014/main" id="{B4865E75-2C86-4D69-B9C9-471D8A8DD435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9231" name="Text Box 15">
            <a:extLst>
              <a:ext uri="{FF2B5EF4-FFF2-40B4-BE49-F238E27FC236}">
                <a16:creationId xmlns:a16="http://schemas.microsoft.com/office/drawing/2014/main" id="{A34CAC03-6979-4B9E-867D-FB2CA2DEE79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9232" name="Text Box 16">
            <a:extLst>
              <a:ext uri="{FF2B5EF4-FFF2-40B4-BE49-F238E27FC236}">
                <a16:creationId xmlns:a16="http://schemas.microsoft.com/office/drawing/2014/main" id="{1AC52382-14BA-4CB7-8791-C1A2E6B4894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9233" name="Line 17">
            <a:extLst>
              <a:ext uri="{FF2B5EF4-FFF2-40B4-BE49-F238E27FC236}">
                <a16:creationId xmlns:a16="http://schemas.microsoft.com/office/drawing/2014/main" id="{92E5A52D-19CE-42AB-9BA7-21D0CAF91B40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9234" name="Text Box 18">
            <a:extLst>
              <a:ext uri="{FF2B5EF4-FFF2-40B4-BE49-F238E27FC236}">
                <a16:creationId xmlns:a16="http://schemas.microsoft.com/office/drawing/2014/main" id="{803F5F9D-CF46-4EBB-B6C2-2F73ACF8929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Левкина Е. </a:t>
            </a:r>
          </a:p>
        </xdr:txBody>
      </xdr:sp>
      <xdr:sp macro="" textlink="">
        <xdr:nvSpPr>
          <xdr:cNvPr id="9235" name="Text Box 19">
            <a:extLst>
              <a:ext uri="{FF2B5EF4-FFF2-40B4-BE49-F238E27FC236}">
                <a16:creationId xmlns:a16="http://schemas.microsoft.com/office/drawing/2014/main" id="{A42C94AC-C8CB-48B7-80B7-65EC6E2ADEC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236" name="Line 20">
            <a:extLst>
              <a:ext uri="{FF2B5EF4-FFF2-40B4-BE49-F238E27FC236}">
                <a16:creationId xmlns:a16="http://schemas.microsoft.com/office/drawing/2014/main" id="{9A14F8D6-4D05-461C-98C2-7DE180BCDFCB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19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29</v>
      </c>
    </row>
    <row r="13" spans="1:19" ht="16.899999999999999" customHeight="1" x14ac:dyDescent="0.2">
      <c r="A13" s="24" t="s">
        <v>18</v>
      </c>
      <c r="B13" s="63" t="s">
        <v>20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30</v>
      </c>
    </row>
    <row r="14" spans="1:19" ht="16.899999999999999" customHeight="1" x14ac:dyDescent="0.2">
      <c r="A14" s="24" t="s">
        <v>22</v>
      </c>
      <c r="B14" s="63" t="s">
        <v>21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31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95.65" customHeight="1" x14ac:dyDescent="0.2">
      <c r="A19" s="66" t="s">
        <v>56</v>
      </c>
      <c r="B19" s="67"/>
      <c r="C19" s="34" t="s">
        <v>53</v>
      </c>
      <c r="D19" s="35" t="s">
        <v>54</v>
      </c>
      <c r="E19" s="35" t="s">
        <v>55</v>
      </c>
      <c r="F19" s="35" t="s">
        <v>54</v>
      </c>
      <c r="G19" s="36">
        <v>700362.03</v>
      </c>
      <c r="H19" s="36">
        <v>24300</v>
      </c>
      <c r="I19" s="36">
        <v>55512</v>
      </c>
      <c r="J19" s="37">
        <v>55512</v>
      </c>
      <c r="K19" s="36">
        <v>55512</v>
      </c>
      <c r="L19" s="36">
        <v>55512</v>
      </c>
      <c r="M19" s="36">
        <v>55512</v>
      </c>
      <c r="N19" s="36">
        <v>120329</v>
      </c>
      <c r="O19" s="36">
        <v>55512</v>
      </c>
      <c r="P19" s="36">
        <v>55512</v>
      </c>
      <c r="Q19" s="36">
        <v>55512</v>
      </c>
      <c r="R19" s="36">
        <v>55512</v>
      </c>
      <c r="S19" s="36">
        <v>56125.03</v>
      </c>
    </row>
    <row r="20" spans="1:20" ht="95.65" customHeight="1" x14ac:dyDescent="0.2">
      <c r="A20" s="66" t="s">
        <v>58</v>
      </c>
      <c r="B20" s="67"/>
      <c r="C20" s="34" t="s">
        <v>53</v>
      </c>
      <c r="D20" s="35" t="s">
        <v>54</v>
      </c>
      <c r="E20" s="35" t="s">
        <v>57</v>
      </c>
      <c r="F20" s="35" t="s">
        <v>54</v>
      </c>
      <c r="G20" s="36">
        <v>1220602.8500000001</v>
      </c>
      <c r="H20" s="36">
        <v>44600</v>
      </c>
      <c r="I20" s="36">
        <v>89350</v>
      </c>
      <c r="J20" s="37">
        <v>89350</v>
      </c>
      <c r="K20" s="36">
        <v>89350</v>
      </c>
      <c r="L20" s="36">
        <v>89350</v>
      </c>
      <c r="M20" s="36">
        <v>168000</v>
      </c>
      <c r="N20" s="36">
        <v>139000</v>
      </c>
      <c r="O20" s="36">
        <v>58000</v>
      </c>
      <c r="P20" s="36">
        <v>98000</v>
      </c>
      <c r="Q20" s="36">
        <v>140000</v>
      </c>
      <c r="R20" s="36">
        <v>89350</v>
      </c>
      <c r="S20" s="36">
        <v>126252.85</v>
      </c>
    </row>
    <row r="21" spans="1:20" ht="15.95" customHeight="1" x14ac:dyDescent="0.2">
      <c r="A21" s="68" t="s">
        <v>59</v>
      </c>
      <c r="B21" s="69"/>
      <c r="C21" s="38"/>
      <c r="D21" s="38"/>
      <c r="E21" s="38"/>
      <c r="F21" s="39"/>
      <c r="G21" s="40">
        <v>1920964.88</v>
      </c>
      <c r="H21" s="40">
        <v>68900</v>
      </c>
      <c r="I21" s="40">
        <v>144862</v>
      </c>
      <c r="J21" s="41">
        <v>144862</v>
      </c>
      <c r="K21" s="40">
        <v>144862</v>
      </c>
      <c r="L21" s="40">
        <v>144862</v>
      </c>
      <c r="M21" s="40">
        <v>223512</v>
      </c>
      <c r="N21" s="40">
        <v>259329</v>
      </c>
      <c r="O21" s="40">
        <v>113512</v>
      </c>
      <c r="P21" s="40">
        <v>153512</v>
      </c>
      <c r="Q21" s="40">
        <v>195512</v>
      </c>
      <c r="R21" s="40">
        <v>144862</v>
      </c>
      <c r="S21" s="40">
        <v>182377.88</v>
      </c>
    </row>
  </sheetData>
  <mergeCells count="19">
    <mergeCell ref="A19:B19"/>
    <mergeCell ref="A20:B20"/>
    <mergeCell ref="A21:B21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108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111</v>
      </c>
    </row>
    <row r="13" spans="1:19" ht="16.899999999999999" customHeight="1" x14ac:dyDescent="0.2">
      <c r="A13" s="24" t="s">
        <v>18</v>
      </c>
      <c r="B13" s="63" t="s">
        <v>109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112</v>
      </c>
    </row>
    <row r="14" spans="1:19" ht="16.899999999999999" customHeight="1" x14ac:dyDescent="0.2">
      <c r="A14" s="24" t="s">
        <v>22</v>
      </c>
      <c r="B14" s="63" t="s">
        <v>110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113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79.900000000000006" customHeight="1" x14ac:dyDescent="0.2">
      <c r="A19" s="66" t="s">
        <v>115</v>
      </c>
      <c r="B19" s="67"/>
      <c r="C19" s="34" t="s">
        <v>114</v>
      </c>
      <c r="D19" s="35" t="s">
        <v>54</v>
      </c>
      <c r="E19" s="35" t="s">
        <v>54</v>
      </c>
      <c r="F19" s="35" t="s">
        <v>54</v>
      </c>
      <c r="G19" s="36">
        <v>8500</v>
      </c>
      <c r="H19" s="36">
        <v>0</v>
      </c>
      <c r="I19" s="36">
        <v>8000</v>
      </c>
      <c r="J19" s="37">
        <v>500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8500</v>
      </c>
      <c r="H20" s="40">
        <v>0</v>
      </c>
      <c r="I20" s="40">
        <v>8000</v>
      </c>
      <c r="J20" s="41">
        <v>500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116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118</v>
      </c>
    </row>
    <row r="13" spans="1:19" ht="33.950000000000003" customHeight="1" x14ac:dyDescent="0.2">
      <c r="A13" s="24" t="s">
        <v>18</v>
      </c>
      <c r="B13" s="63" t="s">
        <v>117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119</v>
      </c>
    </row>
    <row r="14" spans="1:19" ht="16.899999999999999" customHeight="1" x14ac:dyDescent="0.2">
      <c r="A14" s="24" t="s">
        <v>22</v>
      </c>
      <c r="B14" s="63" t="s">
        <v>65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66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79.900000000000006" customHeight="1" x14ac:dyDescent="0.2">
      <c r="A19" s="66" t="s">
        <v>77</v>
      </c>
      <c r="B19" s="67"/>
      <c r="C19" s="34" t="s">
        <v>76</v>
      </c>
      <c r="D19" s="35" t="s">
        <v>54</v>
      </c>
      <c r="E19" s="35" t="s">
        <v>54</v>
      </c>
      <c r="F19" s="35" t="s">
        <v>54</v>
      </c>
      <c r="G19" s="36">
        <v>20000</v>
      </c>
      <c r="H19" s="36">
        <v>0</v>
      </c>
      <c r="I19" s="36">
        <v>0</v>
      </c>
      <c r="J19" s="37">
        <v>0</v>
      </c>
      <c r="K19" s="36">
        <v>0</v>
      </c>
      <c r="L19" s="36">
        <v>20000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20000</v>
      </c>
      <c r="H20" s="40">
        <v>0</v>
      </c>
      <c r="I20" s="40">
        <v>0</v>
      </c>
      <c r="J20" s="41">
        <v>0</v>
      </c>
      <c r="K20" s="40">
        <v>0</v>
      </c>
      <c r="L20" s="40">
        <v>20000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120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122</v>
      </c>
    </row>
    <row r="13" spans="1:19" ht="16.899999999999999" customHeight="1" x14ac:dyDescent="0.2">
      <c r="A13" s="24" t="s">
        <v>18</v>
      </c>
      <c r="B13" s="63" t="s">
        <v>121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123</v>
      </c>
    </row>
    <row r="14" spans="1:19" ht="16.899999999999999" customHeight="1" x14ac:dyDescent="0.2">
      <c r="A14" s="24" t="s">
        <v>22</v>
      </c>
      <c r="B14" s="63" t="s">
        <v>65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66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127.7" customHeight="1" x14ac:dyDescent="0.2">
      <c r="A19" s="66" t="s">
        <v>125</v>
      </c>
      <c r="B19" s="67"/>
      <c r="C19" s="34" t="s">
        <v>76</v>
      </c>
      <c r="D19" s="35" t="s">
        <v>54</v>
      </c>
      <c r="E19" s="35" t="s">
        <v>124</v>
      </c>
      <c r="F19" s="35" t="s">
        <v>54</v>
      </c>
      <c r="G19" s="36">
        <v>1762372</v>
      </c>
      <c r="H19" s="36">
        <v>0</v>
      </c>
      <c r="I19" s="36">
        <v>0</v>
      </c>
      <c r="J19" s="37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1762372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1762372</v>
      </c>
      <c r="H20" s="40">
        <v>0</v>
      </c>
      <c r="I20" s="40">
        <v>0</v>
      </c>
      <c r="J20" s="41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1762372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120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122</v>
      </c>
    </row>
    <row r="13" spans="1:19" ht="16.899999999999999" customHeight="1" x14ac:dyDescent="0.2">
      <c r="A13" s="24" t="s">
        <v>18</v>
      </c>
      <c r="B13" s="63" t="s">
        <v>126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127</v>
      </c>
    </row>
    <row r="14" spans="1:19" ht="16.899999999999999" customHeight="1" x14ac:dyDescent="0.2">
      <c r="A14" s="24" t="s">
        <v>22</v>
      </c>
      <c r="B14" s="63" t="s">
        <v>65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66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255.4" customHeight="1" x14ac:dyDescent="0.2">
      <c r="A19" s="74" t="s">
        <v>129</v>
      </c>
      <c r="B19" s="67"/>
      <c r="C19" s="34" t="s">
        <v>76</v>
      </c>
      <c r="D19" s="35" t="s">
        <v>54</v>
      </c>
      <c r="E19" s="35" t="s">
        <v>128</v>
      </c>
      <c r="F19" s="35" t="s">
        <v>54</v>
      </c>
      <c r="G19" s="36">
        <v>517483</v>
      </c>
      <c r="H19" s="36">
        <v>0</v>
      </c>
      <c r="I19" s="36">
        <v>0</v>
      </c>
      <c r="J19" s="37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517483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517483</v>
      </c>
      <c r="H20" s="40">
        <v>0</v>
      </c>
      <c r="I20" s="40">
        <v>0</v>
      </c>
      <c r="J20" s="41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517483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120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122</v>
      </c>
    </row>
    <row r="13" spans="1:19" ht="33.950000000000003" customHeight="1" x14ac:dyDescent="0.2">
      <c r="A13" s="24" t="s">
        <v>18</v>
      </c>
      <c r="B13" s="63" t="s">
        <v>130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131</v>
      </c>
    </row>
    <row r="14" spans="1:19" ht="16.899999999999999" customHeight="1" x14ac:dyDescent="0.2">
      <c r="A14" s="24" t="s">
        <v>22</v>
      </c>
      <c r="B14" s="63" t="s">
        <v>65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66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127.7" customHeight="1" x14ac:dyDescent="0.2">
      <c r="A19" s="66" t="s">
        <v>125</v>
      </c>
      <c r="B19" s="67"/>
      <c r="C19" s="34" t="s">
        <v>76</v>
      </c>
      <c r="D19" s="35" t="s">
        <v>54</v>
      </c>
      <c r="E19" s="35" t="s">
        <v>124</v>
      </c>
      <c r="F19" s="35" t="s">
        <v>54</v>
      </c>
      <c r="G19" s="36">
        <v>92756</v>
      </c>
      <c r="H19" s="36">
        <v>0</v>
      </c>
      <c r="I19" s="36">
        <v>0</v>
      </c>
      <c r="J19" s="37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92756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92756</v>
      </c>
      <c r="H20" s="40">
        <v>0</v>
      </c>
      <c r="I20" s="40">
        <v>0</v>
      </c>
      <c r="J20" s="41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92756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120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122</v>
      </c>
    </row>
    <row r="13" spans="1:19" ht="50.85" customHeight="1" x14ac:dyDescent="0.2">
      <c r="A13" s="24" t="s">
        <v>18</v>
      </c>
      <c r="B13" s="63" t="s">
        <v>132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133</v>
      </c>
    </row>
    <row r="14" spans="1:19" ht="16.899999999999999" customHeight="1" x14ac:dyDescent="0.2">
      <c r="A14" s="24" t="s">
        <v>22</v>
      </c>
      <c r="B14" s="63" t="s">
        <v>65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66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127.7" customHeight="1" x14ac:dyDescent="0.2">
      <c r="A19" s="66" t="s">
        <v>125</v>
      </c>
      <c r="B19" s="67"/>
      <c r="C19" s="34" t="s">
        <v>76</v>
      </c>
      <c r="D19" s="35" t="s">
        <v>54</v>
      </c>
      <c r="E19" s="35" t="s">
        <v>124</v>
      </c>
      <c r="F19" s="35" t="s">
        <v>54</v>
      </c>
      <c r="G19" s="36">
        <v>1119000</v>
      </c>
      <c r="H19" s="36">
        <v>81800</v>
      </c>
      <c r="I19" s="36">
        <v>81700</v>
      </c>
      <c r="J19" s="37">
        <v>85700</v>
      </c>
      <c r="K19" s="36">
        <v>86700</v>
      </c>
      <c r="L19" s="36">
        <v>89700</v>
      </c>
      <c r="M19" s="36">
        <v>91600</v>
      </c>
      <c r="N19" s="36">
        <v>98600</v>
      </c>
      <c r="O19" s="36">
        <v>98500</v>
      </c>
      <c r="P19" s="36">
        <v>99500</v>
      </c>
      <c r="Q19" s="36">
        <v>96500</v>
      </c>
      <c r="R19" s="36">
        <v>102500</v>
      </c>
      <c r="S19" s="36">
        <v>106200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1119000</v>
      </c>
      <c r="H20" s="40">
        <v>81800</v>
      </c>
      <c r="I20" s="40">
        <v>81700</v>
      </c>
      <c r="J20" s="41">
        <v>85700</v>
      </c>
      <c r="K20" s="40">
        <v>86700</v>
      </c>
      <c r="L20" s="40">
        <v>89700</v>
      </c>
      <c r="M20" s="40">
        <v>91600</v>
      </c>
      <c r="N20" s="40">
        <v>98600</v>
      </c>
      <c r="O20" s="40">
        <v>98500</v>
      </c>
      <c r="P20" s="40">
        <v>99500</v>
      </c>
      <c r="Q20" s="40">
        <v>96500</v>
      </c>
      <c r="R20" s="40">
        <v>102500</v>
      </c>
      <c r="S20" s="40">
        <v>106200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134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136</v>
      </c>
    </row>
    <row r="13" spans="1:19" ht="16.899999999999999" customHeight="1" x14ac:dyDescent="0.2">
      <c r="A13" s="24" t="s">
        <v>18</v>
      </c>
      <c r="B13" s="63" t="s">
        <v>135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137</v>
      </c>
    </row>
    <row r="14" spans="1:19" ht="16.899999999999999" customHeight="1" x14ac:dyDescent="0.2">
      <c r="A14" s="24" t="s">
        <v>22</v>
      </c>
      <c r="B14" s="63" t="s">
        <v>65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66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79.900000000000006" customHeight="1" x14ac:dyDescent="0.2">
      <c r="A19" s="66" t="s">
        <v>77</v>
      </c>
      <c r="B19" s="67"/>
      <c r="C19" s="34" t="s">
        <v>76</v>
      </c>
      <c r="D19" s="35" t="s">
        <v>54</v>
      </c>
      <c r="E19" s="35" t="s">
        <v>54</v>
      </c>
      <c r="F19" s="35" t="s">
        <v>54</v>
      </c>
      <c r="G19" s="36">
        <v>160000</v>
      </c>
      <c r="H19" s="36">
        <v>0</v>
      </c>
      <c r="I19" s="36">
        <v>40000</v>
      </c>
      <c r="J19" s="37">
        <v>30000</v>
      </c>
      <c r="K19" s="36">
        <v>30000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20000</v>
      </c>
      <c r="R19" s="36">
        <v>30000</v>
      </c>
      <c r="S19" s="36">
        <v>10000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160000</v>
      </c>
      <c r="H20" s="40">
        <v>0</v>
      </c>
      <c r="I20" s="40">
        <v>40000</v>
      </c>
      <c r="J20" s="41">
        <v>30000</v>
      </c>
      <c r="K20" s="40">
        <v>30000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20000</v>
      </c>
      <c r="R20" s="40">
        <v>30000</v>
      </c>
      <c r="S20" s="40">
        <v>10000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134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136</v>
      </c>
    </row>
    <row r="13" spans="1:19" ht="16.899999999999999" customHeight="1" x14ac:dyDescent="0.2">
      <c r="A13" s="24" t="s">
        <v>18</v>
      </c>
      <c r="B13" s="63" t="s">
        <v>135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137</v>
      </c>
    </row>
    <row r="14" spans="1:19" ht="16.899999999999999" customHeight="1" x14ac:dyDescent="0.2">
      <c r="A14" s="24" t="s">
        <v>22</v>
      </c>
      <c r="B14" s="63" t="s">
        <v>86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87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79.900000000000006" customHeight="1" x14ac:dyDescent="0.2">
      <c r="A19" s="66" t="s">
        <v>73</v>
      </c>
      <c r="B19" s="67"/>
      <c r="C19" s="34" t="s">
        <v>71</v>
      </c>
      <c r="D19" s="35" t="s">
        <v>72</v>
      </c>
      <c r="E19" s="35" t="s">
        <v>54</v>
      </c>
      <c r="F19" s="35" t="s">
        <v>54</v>
      </c>
      <c r="G19" s="36">
        <v>250000</v>
      </c>
      <c r="H19" s="36">
        <v>0</v>
      </c>
      <c r="I19" s="36">
        <v>72000</v>
      </c>
      <c r="J19" s="37">
        <v>36000</v>
      </c>
      <c r="K19" s="36">
        <v>36000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36000</v>
      </c>
      <c r="R19" s="36">
        <v>36000</v>
      </c>
      <c r="S19" s="36">
        <v>34000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250000</v>
      </c>
      <c r="H20" s="40">
        <v>0</v>
      </c>
      <c r="I20" s="40">
        <v>72000</v>
      </c>
      <c r="J20" s="41">
        <v>36000</v>
      </c>
      <c r="K20" s="40">
        <v>36000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36000</v>
      </c>
      <c r="R20" s="40">
        <v>36000</v>
      </c>
      <c r="S20" s="40">
        <v>34000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134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136</v>
      </c>
    </row>
    <row r="13" spans="1:19" ht="16.899999999999999" customHeight="1" x14ac:dyDescent="0.2">
      <c r="A13" s="24" t="s">
        <v>18</v>
      </c>
      <c r="B13" s="63" t="s">
        <v>138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139</v>
      </c>
    </row>
    <row r="14" spans="1:19" ht="16.899999999999999" customHeight="1" x14ac:dyDescent="0.2">
      <c r="A14" s="24" t="s">
        <v>22</v>
      </c>
      <c r="B14" s="63" t="s">
        <v>65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66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79.900000000000006" customHeight="1" x14ac:dyDescent="0.2">
      <c r="A19" s="66" t="s">
        <v>77</v>
      </c>
      <c r="B19" s="67"/>
      <c r="C19" s="34" t="s">
        <v>76</v>
      </c>
      <c r="D19" s="35" t="s">
        <v>54</v>
      </c>
      <c r="E19" s="35" t="s">
        <v>54</v>
      </c>
      <c r="F19" s="35" t="s">
        <v>54</v>
      </c>
      <c r="G19" s="36">
        <v>15000</v>
      </c>
      <c r="H19" s="36">
        <v>0</v>
      </c>
      <c r="I19" s="36">
        <v>0</v>
      </c>
      <c r="J19" s="37">
        <v>0</v>
      </c>
      <c r="K19" s="36">
        <v>0</v>
      </c>
      <c r="L19" s="36">
        <v>0</v>
      </c>
      <c r="M19" s="36">
        <v>15000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15000</v>
      </c>
      <c r="H20" s="40">
        <v>0</v>
      </c>
      <c r="I20" s="40">
        <v>0</v>
      </c>
      <c r="J20" s="41">
        <v>0</v>
      </c>
      <c r="K20" s="40">
        <v>0</v>
      </c>
      <c r="L20" s="40">
        <v>0</v>
      </c>
      <c r="M20" s="40">
        <v>15000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134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136</v>
      </c>
    </row>
    <row r="13" spans="1:19" ht="16.899999999999999" customHeight="1" x14ac:dyDescent="0.2">
      <c r="A13" s="24" t="s">
        <v>18</v>
      </c>
      <c r="B13" s="63" t="s">
        <v>140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141</v>
      </c>
    </row>
    <row r="14" spans="1:19" ht="16.899999999999999" customHeight="1" x14ac:dyDescent="0.2">
      <c r="A14" s="24" t="s">
        <v>22</v>
      </c>
      <c r="B14" s="63" t="s">
        <v>65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66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79.900000000000006" customHeight="1" x14ac:dyDescent="0.2">
      <c r="A19" s="66" t="s">
        <v>77</v>
      </c>
      <c r="B19" s="67"/>
      <c r="C19" s="34" t="s">
        <v>76</v>
      </c>
      <c r="D19" s="35" t="s">
        <v>54</v>
      </c>
      <c r="E19" s="35" t="s">
        <v>54</v>
      </c>
      <c r="F19" s="35" t="s">
        <v>54</v>
      </c>
      <c r="G19" s="36">
        <v>15000</v>
      </c>
      <c r="H19" s="36">
        <v>0</v>
      </c>
      <c r="I19" s="36">
        <v>0</v>
      </c>
      <c r="J19" s="37">
        <v>0</v>
      </c>
      <c r="K19" s="36">
        <v>0</v>
      </c>
      <c r="L19" s="36">
        <v>15000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15000</v>
      </c>
      <c r="H20" s="40">
        <v>0</v>
      </c>
      <c r="I20" s="40">
        <v>0</v>
      </c>
      <c r="J20" s="41">
        <v>0</v>
      </c>
      <c r="K20" s="40">
        <v>0</v>
      </c>
      <c r="L20" s="40">
        <v>15000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1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19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29</v>
      </c>
    </row>
    <row r="13" spans="1:19" ht="16.899999999999999" customHeight="1" x14ac:dyDescent="0.2">
      <c r="A13" s="24" t="s">
        <v>18</v>
      </c>
      <c r="B13" s="63" t="s">
        <v>20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30</v>
      </c>
    </row>
    <row r="14" spans="1:19" ht="33.950000000000003" customHeight="1" x14ac:dyDescent="0.2">
      <c r="A14" s="24" t="s">
        <v>22</v>
      </c>
      <c r="B14" s="63" t="s">
        <v>60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61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111.75" customHeight="1" x14ac:dyDescent="0.2">
      <c r="A19" s="66" t="s">
        <v>63</v>
      </c>
      <c r="B19" s="67"/>
      <c r="C19" s="34" t="s">
        <v>62</v>
      </c>
      <c r="D19" s="35" t="s">
        <v>54</v>
      </c>
      <c r="E19" s="35" t="s">
        <v>55</v>
      </c>
      <c r="F19" s="35" t="s">
        <v>54</v>
      </c>
      <c r="G19" s="36">
        <v>211676.03</v>
      </c>
      <c r="H19" s="36">
        <v>0</v>
      </c>
      <c r="I19" s="36">
        <v>23776.03</v>
      </c>
      <c r="J19" s="37">
        <v>16800</v>
      </c>
      <c r="K19" s="36">
        <v>16800</v>
      </c>
      <c r="L19" s="36">
        <v>16800</v>
      </c>
      <c r="M19" s="36">
        <v>16800</v>
      </c>
      <c r="N19" s="36">
        <v>36500</v>
      </c>
      <c r="O19" s="36">
        <v>16800</v>
      </c>
      <c r="P19" s="36">
        <v>16800</v>
      </c>
      <c r="Q19" s="36">
        <v>16800</v>
      </c>
      <c r="R19" s="36">
        <v>16800</v>
      </c>
      <c r="S19" s="36">
        <v>17000</v>
      </c>
    </row>
    <row r="20" spans="1:20" ht="111.75" customHeight="1" x14ac:dyDescent="0.2">
      <c r="A20" s="66" t="s">
        <v>64</v>
      </c>
      <c r="B20" s="67"/>
      <c r="C20" s="34" t="s">
        <v>62</v>
      </c>
      <c r="D20" s="35" t="s">
        <v>54</v>
      </c>
      <c r="E20" s="35" t="s">
        <v>57</v>
      </c>
      <c r="F20" s="35" t="s">
        <v>54</v>
      </c>
      <c r="G20" s="36">
        <v>368452.33</v>
      </c>
      <c r="H20" s="36">
        <v>0</v>
      </c>
      <c r="I20" s="36">
        <v>39652.33</v>
      </c>
      <c r="J20" s="37">
        <v>27000</v>
      </c>
      <c r="K20" s="36">
        <v>27000</v>
      </c>
      <c r="L20" s="36">
        <v>27000</v>
      </c>
      <c r="M20" s="36">
        <v>51000</v>
      </c>
      <c r="N20" s="36">
        <v>42000</v>
      </c>
      <c r="O20" s="36">
        <v>17500</v>
      </c>
      <c r="P20" s="36">
        <v>29600</v>
      </c>
      <c r="Q20" s="36">
        <v>42500</v>
      </c>
      <c r="R20" s="36">
        <v>27000</v>
      </c>
      <c r="S20" s="36">
        <v>38200</v>
      </c>
    </row>
    <row r="21" spans="1:20" ht="15.95" customHeight="1" x14ac:dyDescent="0.2">
      <c r="A21" s="68" t="s">
        <v>59</v>
      </c>
      <c r="B21" s="69"/>
      <c r="C21" s="38"/>
      <c r="D21" s="38"/>
      <c r="E21" s="38"/>
      <c r="F21" s="39"/>
      <c r="G21" s="40">
        <v>580128.36</v>
      </c>
      <c r="H21" s="40">
        <v>0</v>
      </c>
      <c r="I21" s="40">
        <v>63428.36</v>
      </c>
      <c r="J21" s="41">
        <v>43800</v>
      </c>
      <c r="K21" s="40">
        <v>43800</v>
      </c>
      <c r="L21" s="40">
        <v>43800</v>
      </c>
      <c r="M21" s="40">
        <v>67800</v>
      </c>
      <c r="N21" s="40">
        <v>78500</v>
      </c>
      <c r="O21" s="40">
        <v>34300</v>
      </c>
      <c r="P21" s="40">
        <v>46400</v>
      </c>
      <c r="Q21" s="40">
        <v>59300</v>
      </c>
      <c r="R21" s="40">
        <v>43800</v>
      </c>
      <c r="S21" s="40">
        <v>55200</v>
      </c>
    </row>
  </sheetData>
  <mergeCells count="19">
    <mergeCell ref="A19:B19"/>
    <mergeCell ref="A20:B20"/>
    <mergeCell ref="A21:B21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T21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134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136</v>
      </c>
    </row>
    <row r="13" spans="1:19" ht="16.899999999999999" customHeight="1" x14ac:dyDescent="0.2">
      <c r="A13" s="24" t="s">
        <v>18</v>
      </c>
      <c r="B13" s="63" t="s">
        <v>142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143</v>
      </c>
    </row>
    <row r="14" spans="1:19" ht="16.899999999999999" customHeight="1" x14ac:dyDescent="0.2">
      <c r="A14" s="24" t="s">
        <v>22</v>
      </c>
      <c r="B14" s="63" t="s">
        <v>65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66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79.900000000000006" customHeight="1" x14ac:dyDescent="0.2">
      <c r="A19" s="66" t="s">
        <v>77</v>
      </c>
      <c r="B19" s="67"/>
      <c r="C19" s="34" t="s">
        <v>76</v>
      </c>
      <c r="D19" s="35" t="s">
        <v>54</v>
      </c>
      <c r="E19" s="35" t="s">
        <v>54</v>
      </c>
      <c r="F19" s="35" t="s">
        <v>54</v>
      </c>
      <c r="G19" s="36">
        <v>153933.63</v>
      </c>
      <c r="H19" s="36">
        <v>0</v>
      </c>
      <c r="I19" s="36">
        <v>30000</v>
      </c>
      <c r="J19" s="37">
        <v>30000</v>
      </c>
      <c r="K19" s="36">
        <v>30000</v>
      </c>
      <c r="L19" s="36">
        <v>30000</v>
      </c>
      <c r="M19" s="36">
        <v>33933.629999999997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</row>
    <row r="20" spans="1:20" ht="79.900000000000006" customHeight="1" x14ac:dyDescent="0.2">
      <c r="A20" s="66" t="s">
        <v>145</v>
      </c>
      <c r="B20" s="67"/>
      <c r="C20" s="34" t="s">
        <v>78</v>
      </c>
      <c r="D20" s="35" t="s">
        <v>54</v>
      </c>
      <c r="E20" s="35" t="s">
        <v>144</v>
      </c>
      <c r="F20" s="35" t="s">
        <v>54</v>
      </c>
      <c r="G20" s="36">
        <v>75000</v>
      </c>
      <c r="H20" s="36">
        <v>0</v>
      </c>
      <c r="I20" s="36">
        <v>0</v>
      </c>
      <c r="J20" s="37">
        <v>25000</v>
      </c>
      <c r="K20" s="36">
        <v>0</v>
      </c>
      <c r="L20" s="36">
        <v>0</v>
      </c>
      <c r="M20" s="36">
        <v>0</v>
      </c>
      <c r="N20" s="36">
        <v>25000</v>
      </c>
      <c r="O20" s="36">
        <v>0</v>
      </c>
      <c r="P20" s="36">
        <v>0</v>
      </c>
      <c r="Q20" s="36">
        <v>25000</v>
      </c>
      <c r="R20" s="36">
        <v>0</v>
      </c>
      <c r="S20" s="36">
        <v>0</v>
      </c>
    </row>
    <row r="21" spans="1:20" ht="15.95" customHeight="1" x14ac:dyDescent="0.2">
      <c r="A21" s="68" t="s">
        <v>59</v>
      </c>
      <c r="B21" s="69"/>
      <c r="C21" s="38"/>
      <c r="D21" s="38"/>
      <c r="E21" s="38"/>
      <c r="F21" s="39"/>
      <c r="G21" s="40">
        <v>228933.63</v>
      </c>
      <c r="H21" s="40">
        <v>0</v>
      </c>
      <c r="I21" s="40">
        <v>30000</v>
      </c>
      <c r="J21" s="41">
        <v>55000</v>
      </c>
      <c r="K21" s="40">
        <v>30000</v>
      </c>
      <c r="L21" s="40">
        <v>30000</v>
      </c>
      <c r="M21" s="40">
        <v>33933.629999999997</v>
      </c>
      <c r="N21" s="40">
        <v>25000</v>
      </c>
      <c r="O21" s="40">
        <v>0</v>
      </c>
      <c r="P21" s="40">
        <v>0</v>
      </c>
      <c r="Q21" s="40">
        <v>25000</v>
      </c>
      <c r="R21" s="40">
        <v>0</v>
      </c>
      <c r="S21" s="40">
        <v>0</v>
      </c>
    </row>
  </sheetData>
  <mergeCells count="19">
    <mergeCell ref="A19:B19"/>
    <mergeCell ref="A20:B20"/>
    <mergeCell ref="A21:B21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146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148</v>
      </c>
    </row>
    <row r="13" spans="1:19" ht="16.899999999999999" customHeight="1" x14ac:dyDescent="0.2">
      <c r="A13" s="24" t="s">
        <v>18</v>
      </c>
      <c r="B13" s="63" t="s">
        <v>147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149</v>
      </c>
    </row>
    <row r="14" spans="1:19" ht="16.899999999999999" customHeight="1" x14ac:dyDescent="0.2">
      <c r="A14" s="24" t="s">
        <v>22</v>
      </c>
      <c r="B14" s="63" t="s">
        <v>65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66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95.65" customHeight="1" x14ac:dyDescent="0.2">
      <c r="A19" s="66" t="s">
        <v>151</v>
      </c>
      <c r="B19" s="67"/>
      <c r="C19" s="34" t="s">
        <v>150</v>
      </c>
      <c r="D19" s="35" t="s">
        <v>54</v>
      </c>
      <c r="E19" s="35" t="s">
        <v>54</v>
      </c>
      <c r="F19" s="35" t="s">
        <v>54</v>
      </c>
      <c r="G19" s="36">
        <v>15000</v>
      </c>
      <c r="H19" s="36">
        <v>0</v>
      </c>
      <c r="I19" s="36">
        <v>0</v>
      </c>
      <c r="J19" s="37">
        <v>2000</v>
      </c>
      <c r="K19" s="36">
        <v>0</v>
      </c>
      <c r="L19" s="36">
        <v>2000</v>
      </c>
      <c r="M19" s="36">
        <v>0</v>
      </c>
      <c r="N19" s="36">
        <v>0</v>
      </c>
      <c r="O19" s="36">
        <v>2000</v>
      </c>
      <c r="P19" s="36">
        <v>0</v>
      </c>
      <c r="Q19" s="36">
        <v>5000</v>
      </c>
      <c r="R19" s="36">
        <v>4000</v>
      </c>
      <c r="S19" s="36">
        <v>0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15000</v>
      </c>
      <c r="H20" s="40">
        <v>0</v>
      </c>
      <c r="I20" s="40">
        <v>0</v>
      </c>
      <c r="J20" s="41">
        <v>2000</v>
      </c>
      <c r="K20" s="40">
        <v>0</v>
      </c>
      <c r="L20" s="40">
        <v>2000</v>
      </c>
      <c r="M20" s="40">
        <v>0</v>
      </c>
      <c r="N20" s="40">
        <v>0</v>
      </c>
      <c r="O20" s="40">
        <v>2000</v>
      </c>
      <c r="P20" s="40">
        <v>0</v>
      </c>
      <c r="Q20" s="40">
        <v>5000</v>
      </c>
      <c r="R20" s="40">
        <v>4000</v>
      </c>
      <c r="S20" s="40">
        <v>0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152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155</v>
      </c>
    </row>
    <row r="13" spans="1:19" ht="50.85" customHeight="1" x14ac:dyDescent="0.2">
      <c r="A13" s="24" t="s">
        <v>18</v>
      </c>
      <c r="B13" s="63" t="s">
        <v>153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156</v>
      </c>
    </row>
    <row r="14" spans="1:19" ht="16.899999999999999" customHeight="1" x14ac:dyDescent="0.2">
      <c r="A14" s="24" t="s">
        <v>22</v>
      </c>
      <c r="B14" s="63" t="s">
        <v>154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157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111.75" customHeight="1" x14ac:dyDescent="0.2">
      <c r="A19" s="66" t="s">
        <v>159</v>
      </c>
      <c r="B19" s="67"/>
      <c r="C19" s="34" t="s">
        <v>158</v>
      </c>
      <c r="D19" s="35" t="s">
        <v>54</v>
      </c>
      <c r="E19" s="35" t="s">
        <v>54</v>
      </c>
      <c r="F19" s="35" t="s">
        <v>54</v>
      </c>
      <c r="G19" s="36">
        <v>1471118</v>
      </c>
      <c r="H19" s="36">
        <v>0</v>
      </c>
      <c r="I19" s="36">
        <v>0</v>
      </c>
      <c r="J19" s="37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1471118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1471118</v>
      </c>
      <c r="H20" s="40">
        <v>0</v>
      </c>
      <c r="I20" s="40">
        <v>0</v>
      </c>
      <c r="J20" s="41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1471118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160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162</v>
      </c>
    </row>
    <row r="13" spans="1:19" ht="16.899999999999999" customHeight="1" x14ac:dyDescent="0.2">
      <c r="A13" s="24" t="s">
        <v>18</v>
      </c>
      <c r="B13" s="63" t="s">
        <v>161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163</v>
      </c>
    </row>
    <row r="14" spans="1:19" ht="16.899999999999999" customHeight="1" x14ac:dyDescent="0.2">
      <c r="A14" s="24" t="s">
        <v>22</v>
      </c>
      <c r="B14" s="63" t="s">
        <v>65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66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95.65" customHeight="1" x14ac:dyDescent="0.2">
      <c r="A19" s="66" t="s">
        <v>151</v>
      </c>
      <c r="B19" s="67"/>
      <c r="C19" s="34" t="s">
        <v>150</v>
      </c>
      <c r="D19" s="35" t="s">
        <v>54</v>
      </c>
      <c r="E19" s="35" t="s">
        <v>54</v>
      </c>
      <c r="F19" s="35" t="s">
        <v>54</v>
      </c>
      <c r="G19" s="36">
        <v>15000</v>
      </c>
      <c r="H19" s="36">
        <v>0</v>
      </c>
      <c r="I19" s="36">
        <v>0</v>
      </c>
      <c r="J19" s="37">
        <v>5000</v>
      </c>
      <c r="K19" s="36">
        <v>0</v>
      </c>
      <c r="L19" s="36">
        <v>0</v>
      </c>
      <c r="M19" s="36">
        <v>5000</v>
      </c>
      <c r="N19" s="36">
        <v>0</v>
      </c>
      <c r="O19" s="36">
        <v>0</v>
      </c>
      <c r="P19" s="36">
        <v>5000</v>
      </c>
      <c r="Q19" s="36">
        <v>0</v>
      </c>
      <c r="R19" s="36">
        <v>0</v>
      </c>
      <c r="S19" s="36">
        <v>0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15000</v>
      </c>
      <c r="H20" s="40">
        <v>0</v>
      </c>
      <c r="I20" s="40">
        <v>0</v>
      </c>
      <c r="J20" s="41">
        <v>5000</v>
      </c>
      <c r="K20" s="40">
        <v>0</v>
      </c>
      <c r="L20" s="40">
        <v>0</v>
      </c>
      <c r="M20" s="40">
        <v>5000</v>
      </c>
      <c r="N20" s="40">
        <v>0</v>
      </c>
      <c r="O20" s="40">
        <v>0</v>
      </c>
      <c r="P20" s="40">
        <v>5000</v>
      </c>
      <c r="Q20" s="40">
        <v>0</v>
      </c>
      <c r="R20" s="40">
        <v>0</v>
      </c>
      <c r="S20" s="40">
        <v>0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164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167</v>
      </c>
    </row>
    <row r="13" spans="1:19" ht="101.85" customHeight="1" x14ac:dyDescent="0.2">
      <c r="A13" s="24" t="s">
        <v>18</v>
      </c>
      <c r="B13" s="75" t="s">
        <v>165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168</v>
      </c>
    </row>
    <row r="14" spans="1:19" ht="16.899999999999999" customHeight="1" x14ac:dyDescent="0.2">
      <c r="A14" s="24" t="s">
        <v>22</v>
      </c>
      <c r="B14" s="63" t="s">
        <v>166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169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95.65" customHeight="1" x14ac:dyDescent="0.2">
      <c r="A19" s="66" t="s">
        <v>171</v>
      </c>
      <c r="B19" s="67"/>
      <c r="C19" s="34" t="s">
        <v>170</v>
      </c>
      <c r="D19" s="35" t="s">
        <v>54</v>
      </c>
      <c r="E19" s="35" t="s">
        <v>54</v>
      </c>
      <c r="F19" s="35" t="s">
        <v>54</v>
      </c>
      <c r="G19" s="36">
        <v>76250</v>
      </c>
      <c r="H19" s="36">
        <v>0</v>
      </c>
      <c r="I19" s="36">
        <v>0</v>
      </c>
      <c r="J19" s="37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76250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76250</v>
      </c>
      <c r="H20" s="40">
        <v>0</v>
      </c>
      <c r="I20" s="40">
        <v>0</v>
      </c>
      <c r="J20" s="41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76250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164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167</v>
      </c>
    </row>
    <row r="13" spans="1:19" ht="16.899999999999999" customHeight="1" x14ac:dyDescent="0.2">
      <c r="A13" s="24" t="s">
        <v>18</v>
      </c>
      <c r="B13" s="63" t="s">
        <v>172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173</v>
      </c>
    </row>
    <row r="14" spans="1:19" ht="16.899999999999999" customHeight="1" x14ac:dyDescent="0.2">
      <c r="A14" s="24" t="s">
        <v>22</v>
      </c>
      <c r="B14" s="63" t="s">
        <v>166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169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95.65" customHeight="1" x14ac:dyDescent="0.2">
      <c r="A19" s="66" t="s">
        <v>171</v>
      </c>
      <c r="B19" s="67"/>
      <c r="C19" s="34" t="s">
        <v>170</v>
      </c>
      <c r="D19" s="35" t="s">
        <v>54</v>
      </c>
      <c r="E19" s="35" t="s">
        <v>54</v>
      </c>
      <c r="F19" s="35" t="s">
        <v>54</v>
      </c>
      <c r="G19" s="36">
        <v>76250</v>
      </c>
      <c r="H19" s="36">
        <v>0</v>
      </c>
      <c r="I19" s="36">
        <v>0</v>
      </c>
      <c r="J19" s="37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76250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76250</v>
      </c>
      <c r="H20" s="40">
        <v>0</v>
      </c>
      <c r="I20" s="40">
        <v>0</v>
      </c>
      <c r="J20" s="41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76250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174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177</v>
      </c>
    </row>
    <row r="13" spans="1:19" ht="16.899999999999999" customHeight="1" x14ac:dyDescent="0.2">
      <c r="A13" s="24" t="s">
        <v>18</v>
      </c>
      <c r="B13" s="63" t="s">
        <v>175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178</v>
      </c>
    </row>
    <row r="14" spans="1:19" ht="16.899999999999999" customHeight="1" x14ac:dyDescent="0.2">
      <c r="A14" s="24" t="s">
        <v>22</v>
      </c>
      <c r="B14" s="63" t="s">
        <v>176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179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95.65" customHeight="1" x14ac:dyDescent="0.2">
      <c r="A19" s="66" t="s">
        <v>151</v>
      </c>
      <c r="B19" s="67"/>
      <c r="C19" s="34" t="s">
        <v>150</v>
      </c>
      <c r="D19" s="35" t="s">
        <v>54</v>
      </c>
      <c r="E19" s="35" t="s">
        <v>54</v>
      </c>
      <c r="F19" s="35" t="s">
        <v>54</v>
      </c>
      <c r="G19" s="36">
        <v>10000</v>
      </c>
      <c r="H19" s="36">
        <v>0</v>
      </c>
      <c r="I19" s="36">
        <v>0</v>
      </c>
      <c r="J19" s="37">
        <v>2000</v>
      </c>
      <c r="K19" s="36">
        <v>0</v>
      </c>
      <c r="L19" s="36">
        <v>0</v>
      </c>
      <c r="M19" s="36">
        <v>2000</v>
      </c>
      <c r="N19" s="36">
        <v>0</v>
      </c>
      <c r="O19" s="36">
        <v>0</v>
      </c>
      <c r="P19" s="36">
        <v>2000</v>
      </c>
      <c r="Q19" s="36">
        <v>0</v>
      </c>
      <c r="R19" s="36">
        <v>4000</v>
      </c>
      <c r="S19" s="36">
        <v>0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10000</v>
      </c>
      <c r="H20" s="40">
        <v>0</v>
      </c>
      <c r="I20" s="40">
        <v>0</v>
      </c>
      <c r="J20" s="41">
        <v>2000</v>
      </c>
      <c r="K20" s="40">
        <v>0</v>
      </c>
      <c r="L20" s="40">
        <v>0</v>
      </c>
      <c r="M20" s="40">
        <v>2000</v>
      </c>
      <c r="N20" s="40">
        <v>0</v>
      </c>
      <c r="O20" s="40">
        <v>0</v>
      </c>
      <c r="P20" s="40">
        <v>2000</v>
      </c>
      <c r="Q20" s="40">
        <v>0</v>
      </c>
      <c r="R20" s="40">
        <v>4000</v>
      </c>
      <c r="S20" s="40">
        <v>0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180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181</v>
      </c>
    </row>
    <row r="13" spans="1:19" ht="50.85" customHeight="1" x14ac:dyDescent="0.2">
      <c r="A13" s="24" t="s">
        <v>18</v>
      </c>
      <c r="B13" s="63" t="s">
        <v>153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156</v>
      </c>
    </row>
    <row r="14" spans="1:19" ht="16.899999999999999" customHeight="1" x14ac:dyDescent="0.2">
      <c r="A14" s="24" t="s">
        <v>22</v>
      </c>
      <c r="B14" s="63" t="s">
        <v>154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157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111.75" customHeight="1" x14ac:dyDescent="0.2">
      <c r="A19" s="66" t="s">
        <v>159</v>
      </c>
      <c r="B19" s="67"/>
      <c r="C19" s="34" t="s">
        <v>158</v>
      </c>
      <c r="D19" s="35" t="s">
        <v>54</v>
      </c>
      <c r="E19" s="35" t="s">
        <v>54</v>
      </c>
      <c r="F19" s="35" t="s">
        <v>54</v>
      </c>
      <c r="G19" s="36">
        <v>10000</v>
      </c>
      <c r="H19" s="36">
        <v>0</v>
      </c>
      <c r="I19" s="36">
        <v>0</v>
      </c>
      <c r="J19" s="37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10000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10000</v>
      </c>
      <c r="H20" s="40">
        <v>0</v>
      </c>
      <c r="I20" s="40">
        <v>0</v>
      </c>
      <c r="J20" s="41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10000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W64"/>
  <sheetViews>
    <sheetView tabSelected="1" topLeftCell="A7" workbookViewId="0">
      <pane xSplit="10" ySplit="9" topLeftCell="K16" activePane="bottomRight" state="frozen"/>
      <selection activeCell="A7" sqref="A7"/>
      <selection pane="topRight" activeCell="K7" sqref="K7"/>
      <selection pane="bottomLeft" activeCell="A16" sqref="A16"/>
      <selection pane="bottomRight" activeCell="T53" sqref="T53"/>
    </sheetView>
  </sheetViews>
  <sheetFormatPr defaultRowHeight="12.75" customHeight="1" x14ac:dyDescent="0.2"/>
  <cols>
    <col min="1" max="1" width="8.85546875" customWidth="1"/>
    <col min="2" max="2" width="14.7109375" customWidth="1"/>
    <col min="3" max="3" width="8.140625" customWidth="1"/>
    <col min="4" max="4" width="8.28515625" customWidth="1"/>
    <col min="5" max="5" width="8" customWidth="1"/>
    <col min="6" max="6" width="9.28515625" customWidth="1"/>
    <col min="7" max="7" width="7.5703125" customWidth="1"/>
    <col min="8" max="8" width="7.7109375" customWidth="1"/>
    <col min="9" max="9" width="8.28515625" customWidth="1"/>
    <col min="10" max="10" width="16" style="82" customWidth="1"/>
    <col min="11" max="11" width="14.85546875" customWidth="1"/>
    <col min="12" max="12" width="15.140625" customWidth="1"/>
    <col min="13" max="13" width="14.28515625" customWidth="1"/>
    <col min="14" max="14" width="12.85546875" customWidth="1"/>
    <col min="15" max="15" width="14.42578125" customWidth="1"/>
    <col min="16" max="16" width="12.5703125" customWidth="1"/>
    <col min="17" max="17" width="14.28515625" customWidth="1"/>
    <col min="18" max="18" width="14" customWidth="1"/>
    <col min="19" max="19" width="14.42578125" customWidth="1"/>
    <col min="20" max="20" width="14" customWidth="1"/>
    <col min="21" max="21" width="15.7109375" customWidth="1"/>
    <col min="22" max="22" width="16.7109375" customWidth="1"/>
  </cols>
  <sheetData>
    <row r="1" spans="1:23" ht="16.5" x14ac:dyDescent="0.25">
      <c r="A1" s="42"/>
      <c r="B1" s="42"/>
      <c r="C1" s="42"/>
      <c r="D1" s="43"/>
      <c r="E1" s="43"/>
      <c r="F1" s="43"/>
      <c r="G1" s="43"/>
      <c r="H1" s="43"/>
      <c r="I1" s="43"/>
      <c r="J1" s="78"/>
      <c r="K1" s="25"/>
      <c r="L1" s="25"/>
      <c r="M1" s="25"/>
      <c r="N1" s="25"/>
      <c r="O1" s="25"/>
      <c r="P1" s="25"/>
      <c r="Q1" s="25"/>
      <c r="R1" s="25"/>
      <c r="S1" s="25"/>
      <c r="T1" s="25"/>
    </row>
    <row r="2" spans="1:23" ht="16.5" x14ac:dyDescent="0.25">
      <c r="A2" s="44"/>
      <c r="B2" s="44"/>
      <c r="C2" s="45"/>
      <c r="D2" s="45"/>
      <c r="E2" s="45"/>
      <c r="F2" s="45"/>
      <c r="G2" s="45"/>
      <c r="H2" s="45"/>
      <c r="I2" s="45"/>
      <c r="J2" s="78"/>
      <c r="K2" s="25"/>
      <c r="L2" s="25"/>
      <c r="M2" s="25"/>
      <c r="N2" s="25"/>
      <c r="O2" s="25"/>
      <c r="P2" s="25"/>
      <c r="Q2" s="25"/>
      <c r="R2" s="25"/>
      <c r="S2" s="25"/>
      <c r="T2" s="25"/>
    </row>
    <row r="3" spans="1:23" ht="19.899999999999999" customHeight="1" x14ac:dyDescent="0.25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46"/>
      <c r="T3" s="25"/>
    </row>
    <row r="4" spans="1:23" ht="16.149999999999999" customHeight="1" x14ac:dyDescent="0.25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47"/>
      <c r="T4" s="25"/>
      <c r="U4" s="48"/>
      <c r="V4" s="49" t="s">
        <v>182</v>
      </c>
    </row>
    <row r="5" spans="1:23" ht="17.850000000000001" customHeight="1" x14ac:dyDescent="0.25">
      <c r="A5" s="76" t="s">
        <v>10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50"/>
      <c r="T5" s="25"/>
      <c r="U5" s="48" t="s">
        <v>183</v>
      </c>
      <c r="V5" s="51"/>
    </row>
    <row r="6" spans="1:23" ht="53.85" customHeight="1" x14ac:dyDescent="0.25">
      <c r="A6" s="76" t="s">
        <v>10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50"/>
      <c r="T6" s="25"/>
      <c r="U6" s="48" t="s">
        <v>183</v>
      </c>
      <c r="V6" s="51" t="s">
        <v>184</v>
      </c>
    </row>
    <row r="7" spans="1:23" ht="17.850000000000001" customHeight="1" x14ac:dyDescent="0.25">
      <c r="A7" s="76" t="s">
        <v>15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50"/>
      <c r="T7" s="25"/>
      <c r="U7" s="48" t="s">
        <v>185</v>
      </c>
      <c r="V7" s="51" t="s">
        <v>186</v>
      </c>
    </row>
    <row r="8" spans="1:23" ht="35.85" hidden="1" customHeight="1" x14ac:dyDescent="0.25">
      <c r="A8" s="76" t="s">
        <v>187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50"/>
      <c r="T8" s="25"/>
      <c r="U8" s="48" t="s">
        <v>188</v>
      </c>
      <c r="V8" s="51" t="s">
        <v>189</v>
      </c>
    </row>
    <row r="9" spans="1:23" ht="35.85" hidden="1" customHeight="1" x14ac:dyDescent="0.25">
      <c r="A9" s="76" t="s">
        <v>190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50"/>
      <c r="T9" s="25"/>
      <c r="U9" s="48" t="s">
        <v>191</v>
      </c>
      <c r="V9" s="51" t="s">
        <v>189</v>
      </c>
    </row>
    <row r="10" spans="1:23" ht="17.850000000000001" hidden="1" customHeight="1" x14ac:dyDescent="0.25">
      <c r="A10" s="76" t="s">
        <v>192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50"/>
      <c r="T10" s="25"/>
      <c r="U10" s="48" t="s">
        <v>193</v>
      </c>
      <c r="V10" s="51" t="s">
        <v>189</v>
      </c>
    </row>
    <row r="11" spans="1:23" ht="71.849999999999994" hidden="1" customHeight="1" x14ac:dyDescent="0.25">
      <c r="A11" s="76" t="s">
        <v>194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50"/>
      <c r="T11" s="25"/>
      <c r="U11" s="48" t="s">
        <v>195</v>
      </c>
      <c r="V11" s="51" t="s">
        <v>189</v>
      </c>
    </row>
    <row r="12" spans="1:23" ht="17.850000000000001" customHeight="1" x14ac:dyDescent="0.25">
      <c r="A12" s="76" t="s">
        <v>33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50"/>
      <c r="T12" s="25"/>
    </row>
    <row r="13" spans="1:23" ht="17.850000000000001" customHeight="1" x14ac:dyDescent="0.25">
      <c r="A13" s="76" t="s">
        <v>196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50"/>
      <c r="T13" s="25"/>
      <c r="U13" s="48"/>
      <c r="V13" s="51" t="s">
        <v>189</v>
      </c>
    </row>
    <row r="14" spans="1:23" ht="31.9" customHeight="1" x14ac:dyDescent="0.2">
      <c r="A14" s="73" t="s">
        <v>197</v>
      </c>
      <c r="B14" s="73"/>
      <c r="C14" s="73"/>
      <c r="D14" s="73"/>
      <c r="E14" s="73"/>
      <c r="F14" s="73"/>
      <c r="G14" s="73"/>
      <c r="H14" s="73"/>
      <c r="I14" s="52" t="s">
        <v>202</v>
      </c>
      <c r="J14" s="73" t="s">
        <v>39</v>
      </c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53"/>
    </row>
    <row r="15" spans="1:23" ht="26.25" customHeight="1" x14ac:dyDescent="0.2">
      <c r="A15" s="31" t="s">
        <v>198</v>
      </c>
      <c r="B15" s="31" t="s">
        <v>199</v>
      </c>
      <c r="C15" s="31" t="s">
        <v>200</v>
      </c>
      <c r="D15" s="31" t="s">
        <v>201</v>
      </c>
      <c r="E15" s="31" t="s">
        <v>36</v>
      </c>
      <c r="F15" s="31" t="s">
        <v>35</v>
      </c>
      <c r="G15" s="31" t="s">
        <v>37</v>
      </c>
      <c r="H15" s="31" t="s">
        <v>38</v>
      </c>
      <c r="I15" s="52"/>
      <c r="J15" s="79" t="s">
        <v>52</v>
      </c>
      <c r="K15" s="31" t="s">
        <v>40</v>
      </c>
      <c r="L15" s="31" t="s">
        <v>41</v>
      </c>
      <c r="M15" s="31" t="s">
        <v>42</v>
      </c>
      <c r="N15" s="31" t="s">
        <v>43</v>
      </c>
      <c r="O15" s="31" t="s">
        <v>44</v>
      </c>
      <c r="P15" s="31" t="s">
        <v>45</v>
      </c>
      <c r="Q15" s="31" t="s">
        <v>46</v>
      </c>
      <c r="R15" s="31" t="s">
        <v>47</v>
      </c>
      <c r="S15" s="31" t="s">
        <v>48</v>
      </c>
      <c r="T15" s="31" t="s">
        <v>49</v>
      </c>
      <c r="U15" s="31" t="s">
        <v>50</v>
      </c>
      <c r="V15" s="31" t="s">
        <v>51</v>
      </c>
      <c r="W15" s="54"/>
    </row>
    <row r="16" spans="1:23" ht="13.5" x14ac:dyDescent="0.2">
      <c r="A16" s="55" t="s">
        <v>29</v>
      </c>
      <c r="B16" s="55" t="s">
        <v>30</v>
      </c>
      <c r="C16" s="55" t="s">
        <v>31</v>
      </c>
      <c r="D16" s="55" t="s">
        <v>28</v>
      </c>
      <c r="E16" s="55" t="s">
        <v>54</v>
      </c>
      <c r="F16" s="55" t="s">
        <v>53</v>
      </c>
      <c r="G16" s="55" t="s">
        <v>55</v>
      </c>
      <c r="H16" s="55" t="s">
        <v>54</v>
      </c>
      <c r="I16" s="55" t="s">
        <v>203</v>
      </c>
      <c r="J16" s="80">
        <f>K16+L16+M16+N16+O16+P16+Q16+R16+S16+T16+U16+V16</f>
        <v>818528.6</v>
      </c>
      <c r="K16" s="56">
        <v>32831.29</v>
      </c>
      <c r="L16" s="56">
        <v>65662.58</v>
      </c>
      <c r="M16" s="56">
        <v>65662.58</v>
      </c>
      <c r="N16" s="56">
        <v>65662.58</v>
      </c>
      <c r="O16" s="56">
        <v>65662.58</v>
      </c>
      <c r="P16" s="56">
        <v>107845.71</v>
      </c>
      <c r="Q16" s="56">
        <v>69505.919999999998</v>
      </c>
      <c r="R16" s="56">
        <v>100597.97</v>
      </c>
      <c r="S16" s="56">
        <v>48109.65</v>
      </c>
      <c r="T16" s="56">
        <v>65662.58</v>
      </c>
      <c r="U16" s="56">
        <v>65662.58</v>
      </c>
      <c r="V16" s="56">
        <v>65662.58</v>
      </c>
    </row>
    <row r="17" spans="1:23" ht="13.5" x14ac:dyDescent="0.2">
      <c r="A17" s="55" t="s">
        <v>29</v>
      </c>
      <c r="B17" s="55" t="s">
        <v>30</v>
      </c>
      <c r="C17" s="55" t="s">
        <v>31</v>
      </c>
      <c r="D17" s="55" t="s">
        <v>28</v>
      </c>
      <c r="E17" s="55" t="s">
        <v>54</v>
      </c>
      <c r="F17" s="55" t="s">
        <v>53</v>
      </c>
      <c r="G17" s="55" t="s">
        <v>57</v>
      </c>
      <c r="H17" s="55" t="s">
        <v>54</v>
      </c>
      <c r="I17" s="55" t="s">
        <v>203</v>
      </c>
      <c r="J17" s="80">
        <f t="shared" ref="J17:J58" si="0">K17+L17+M17+N17+O17+P17+Q17+R17+S17+T17+U17+V17</f>
        <v>1523872.544</v>
      </c>
      <c r="K17" s="56">
        <v>63343.8</v>
      </c>
      <c r="L17" s="56">
        <v>126687.6</v>
      </c>
      <c r="M17" s="56">
        <v>126687.6</v>
      </c>
      <c r="N17" s="56">
        <v>126687.6</v>
      </c>
      <c r="O17" s="56">
        <v>126687.6</v>
      </c>
      <c r="P17" s="56">
        <v>137511.67999999999</v>
      </c>
      <c r="Q17" s="56">
        <v>173443.34</v>
      </c>
      <c r="R17" s="56">
        <v>140945.44399999999</v>
      </c>
      <c r="S17" s="56">
        <v>115662.68</v>
      </c>
      <c r="T17" s="56">
        <v>126687.6</v>
      </c>
      <c r="U17" s="56">
        <v>132840</v>
      </c>
      <c r="V17" s="56">
        <v>126687.6</v>
      </c>
    </row>
    <row r="18" spans="1:23" ht="13.5" x14ac:dyDescent="0.2">
      <c r="A18" s="55" t="s">
        <v>29</v>
      </c>
      <c r="B18" s="55" t="s">
        <v>30</v>
      </c>
      <c r="C18" s="55" t="s">
        <v>61</v>
      </c>
      <c r="D18" s="55" t="s">
        <v>28</v>
      </c>
      <c r="E18" s="55" t="s">
        <v>54</v>
      </c>
      <c r="F18" s="55" t="s">
        <v>62</v>
      </c>
      <c r="G18" s="55" t="s">
        <v>55</v>
      </c>
      <c r="H18" s="55" t="s">
        <v>54</v>
      </c>
      <c r="I18" s="55" t="s">
        <v>203</v>
      </c>
      <c r="J18" s="80">
        <f t="shared" si="0"/>
        <v>247195.63720000003</v>
      </c>
      <c r="K18" s="56">
        <v>0</v>
      </c>
      <c r="L18" s="56">
        <f>(K16+L16)*30.2%</f>
        <v>29745.148739999997</v>
      </c>
      <c r="M18" s="56">
        <f>M16*30.2%</f>
        <v>19830.099160000002</v>
      </c>
      <c r="N18" s="56">
        <f t="shared" ref="N18:U18" si="1">N16*30.2%</f>
        <v>19830.099160000002</v>
      </c>
      <c r="O18" s="56">
        <f t="shared" si="1"/>
        <v>19830.099160000002</v>
      </c>
      <c r="P18" s="56">
        <f t="shared" si="1"/>
        <v>32569.404420000003</v>
      </c>
      <c r="Q18" s="56">
        <f t="shared" si="1"/>
        <v>20990.787839999997</v>
      </c>
      <c r="R18" s="56">
        <f t="shared" si="1"/>
        <v>30380.586940000001</v>
      </c>
      <c r="S18" s="56">
        <f t="shared" si="1"/>
        <v>14529.114299999999</v>
      </c>
      <c r="T18" s="56">
        <f t="shared" si="1"/>
        <v>19830.099160000002</v>
      </c>
      <c r="U18" s="56">
        <f t="shared" si="1"/>
        <v>19830.099160000002</v>
      </c>
      <c r="V18" s="56">
        <f>V16*30.2%</f>
        <v>19830.099160000002</v>
      </c>
    </row>
    <row r="19" spans="1:23" ht="13.5" x14ac:dyDescent="0.2">
      <c r="A19" s="55" t="s">
        <v>29</v>
      </c>
      <c r="B19" s="55" t="s">
        <v>30</v>
      </c>
      <c r="C19" s="55" t="s">
        <v>61</v>
      </c>
      <c r="D19" s="55" t="s">
        <v>28</v>
      </c>
      <c r="E19" s="55" t="s">
        <v>54</v>
      </c>
      <c r="F19" s="55" t="s">
        <v>62</v>
      </c>
      <c r="G19" s="55" t="s">
        <v>57</v>
      </c>
      <c r="H19" s="55" t="s">
        <v>54</v>
      </c>
      <c r="I19" s="55" t="s">
        <v>203</v>
      </c>
      <c r="J19" s="80">
        <f t="shared" si="0"/>
        <v>460206.60828800005</v>
      </c>
      <c r="K19" s="56">
        <v>0</v>
      </c>
      <c r="L19" s="56">
        <f>(L17+K17)*30.2%</f>
        <v>57389.482800000005</v>
      </c>
      <c r="M19" s="56">
        <f t="shared" ref="M19:U19" si="2">M17*30.2%</f>
        <v>38259.655200000001</v>
      </c>
      <c r="N19" s="56">
        <f t="shared" si="2"/>
        <v>38259.655200000001</v>
      </c>
      <c r="O19" s="56">
        <f t="shared" si="2"/>
        <v>38259.655200000001</v>
      </c>
      <c r="P19" s="56">
        <f t="shared" si="2"/>
        <v>41528.52736</v>
      </c>
      <c r="Q19" s="56">
        <f t="shared" si="2"/>
        <v>52379.888679999996</v>
      </c>
      <c r="R19" s="56">
        <f t="shared" si="2"/>
        <v>42565.524087999998</v>
      </c>
      <c r="S19" s="56">
        <f t="shared" si="2"/>
        <v>34930.129359999999</v>
      </c>
      <c r="T19" s="56">
        <f t="shared" si="2"/>
        <v>38259.655200000001</v>
      </c>
      <c r="U19" s="56">
        <f t="shared" si="2"/>
        <v>40117.68</v>
      </c>
      <c r="V19" s="56">
        <f>V17*30.2%-2.9</f>
        <v>38256.7552</v>
      </c>
    </row>
    <row r="20" spans="1:23" ht="13.5" x14ac:dyDescent="0.2">
      <c r="A20" s="55" t="s">
        <v>29</v>
      </c>
      <c r="B20" s="55" t="s">
        <v>30</v>
      </c>
      <c r="C20" s="55" t="s">
        <v>66</v>
      </c>
      <c r="D20" s="55" t="s">
        <v>28</v>
      </c>
      <c r="E20" s="55" t="s">
        <v>54</v>
      </c>
      <c r="F20" s="55" t="s">
        <v>67</v>
      </c>
      <c r="G20" s="55" t="s">
        <v>54</v>
      </c>
      <c r="H20" s="55" t="s">
        <v>54</v>
      </c>
      <c r="I20" s="55" t="s">
        <v>203</v>
      </c>
      <c r="J20" s="80">
        <f t="shared" si="0"/>
        <v>66000</v>
      </c>
      <c r="K20" s="56">
        <v>5500</v>
      </c>
      <c r="L20" s="56">
        <v>5500</v>
      </c>
      <c r="M20" s="56">
        <v>5500</v>
      </c>
      <c r="N20" s="56">
        <v>5500</v>
      </c>
      <c r="O20" s="56">
        <v>5500</v>
      </c>
      <c r="P20" s="56">
        <v>5500</v>
      </c>
      <c r="Q20" s="56">
        <v>5500</v>
      </c>
      <c r="R20" s="56">
        <v>5500</v>
      </c>
      <c r="S20" s="56">
        <v>5500</v>
      </c>
      <c r="T20" s="56">
        <v>5500</v>
      </c>
      <c r="U20" s="56">
        <v>5500</v>
      </c>
      <c r="V20" s="56">
        <v>5500</v>
      </c>
    </row>
    <row r="21" spans="1:23" ht="13.5" x14ac:dyDescent="0.2">
      <c r="A21" s="55" t="s">
        <v>29</v>
      </c>
      <c r="B21" s="55" t="s">
        <v>30</v>
      </c>
      <c r="C21" s="55" t="s">
        <v>66</v>
      </c>
      <c r="D21" s="55" t="s">
        <v>28</v>
      </c>
      <c r="E21" s="55" t="s">
        <v>54</v>
      </c>
      <c r="F21" s="55" t="s">
        <v>74</v>
      </c>
      <c r="G21" s="55" t="s">
        <v>54</v>
      </c>
      <c r="H21" s="55" t="s">
        <v>54</v>
      </c>
      <c r="I21" s="55" t="s">
        <v>203</v>
      </c>
      <c r="J21" s="80">
        <f t="shared" si="0"/>
        <v>500</v>
      </c>
      <c r="K21" s="56">
        <v>42</v>
      </c>
      <c r="L21" s="56">
        <v>42</v>
      </c>
      <c r="M21" s="56">
        <v>42</v>
      </c>
      <c r="N21" s="56">
        <v>42</v>
      </c>
      <c r="O21" s="56">
        <v>42</v>
      </c>
      <c r="P21" s="56">
        <v>42</v>
      </c>
      <c r="Q21" s="56">
        <v>42</v>
      </c>
      <c r="R21" s="56">
        <v>42</v>
      </c>
      <c r="S21" s="56">
        <v>42</v>
      </c>
      <c r="T21" s="56">
        <v>42</v>
      </c>
      <c r="U21" s="56">
        <v>42</v>
      </c>
      <c r="V21" s="56">
        <v>38</v>
      </c>
      <c r="W21" s="58"/>
    </row>
    <row r="22" spans="1:23" ht="13.5" x14ac:dyDescent="0.2">
      <c r="A22" s="55" t="s">
        <v>29</v>
      </c>
      <c r="B22" s="55" t="s">
        <v>30</v>
      </c>
      <c r="C22" s="55" t="s">
        <v>66</v>
      </c>
      <c r="D22" s="55" t="s">
        <v>28</v>
      </c>
      <c r="E22" s="55" t="s">
        <v>54</v>
      </c>
      <c r="F22" s="55" t="s">
        <v>76</v>
      </c>
      <c r="G22" s="55" t="s">
        <v>54</v>
      </c>
      <c r="H22" s="55" t="s">
        <v>54</v>
      </c>
      <c r="I22" s="55" t="s">
        <v>203</v>
      </c>
      <c r="J22" s="80">
        <f t="shared" si="0"/>
        <v>72199</v>
      </c>
      <c r="K22" s="56">
        <v>0</v>
      </c>
      <c r="L22" s="56">
        <v>6563</v>
      </c>
      <c r="M22" s="56">
        <v>6563</v>
      </c>
      <c r="N22" s="56">
        <v>12000</v>
      </c>
      <c r="O22" s="56">
        <v>6563</v>
      </c>
      <c r="P22" s="56">
        <v>12000</v>
      </c>
      <c r="Q22" s="56">
        <v>6563</v>
      </c>
      <c r="R22" s="56">
        <v>6563</v>
      </c>
      <c r="S22" s="56">
        <v>6563</v>
      </c>
      <c r="T22" s="56">
        <v>6563</v>
      </c>
      <c r="U22" s="56">
        <v>2258</v>
      </c>
      <c r="V22" s="56">
        <v>0</v>
      </c>
    </row>
    <row r="23" spans="1:23" ht="13.5" x14ac:dyDescent="0.2">
      <c r="A23" s="55" t="s">
        <v>29</v>
      </c>
      <c r="B23" s="55" t="s">
        <v>30</v>
      </c>
      <c r="C23" s="55" t="s">
        <v>66</v>
      </c>
      <c r="D23" s="55" t="s">
        <v>28</v>
      </c>
      <c r="E23" s="55" t="s">
        <v>54</v>
      </c>
      <c r="F23" s="55" t="s">
        <v>78</v>
      </c>
      <c r="G23" s="55" t="s">
        <v>54</v>
      </c>
      <c r="H23" s="55" t="s">
        <v>54</v>
      </c>
      <c r="I23" s="55" t="s">
        <v>203</v>
      </c>
      <c r="J23" s="80">
        <f t="shared" si="0"/>
        <v>168100</v>
      </c>
      <c r="K23" s="56">
        <v>0</v>
      </c>
      <c r="L23" s="56">
        <v>58000</v>
      </c>
      <c r="M23" s="56">
        <v>10100</v>
      </c>
      <c r="N23" s="56">
        <v>10000</v>
      </c>
      <c r="O23" s="56">
        <v>10000</v>
      </c>
      <c r="P23" s="56">
        <v>10000</v>
      </c>
      <c r="Q23" s="56">
        <v>10000</v>
      </c>
      <c r="R23" s="56">
        <v>10000</v>
      </c>
      <c r="S23" s="56">
        <v>10000</v>
      </c>
      <c r="T23" s="56">
        <v>10000</v>
      </c>
      <c r="U23" s="56">
        <v>10000</v>
      </c>
      <c r="V23" s="56">
        <v>20000</v>
      </c>
    </row>
    <row r="24" spans="1:23" ht="13.5" x14ac:dyDescent="0.2">
      <c r="A24" s="55" t="s">
        <v>29</v>
      </c>
      <c r="B24" s="55" t="s">
        <v>30</v>
      </c>
      <c r="C24" s="55" t="s">
        <v>66</v>
      </c>
      <c r="D24" s="55" t="s">
        <v>28</v>
      </c>
      <c r="E24" s="55" t="s">
        <v>54</v>
      </c>
      <c r="F24" s="55" t="s">
        <v>209</v>
      </c>
      <c r="G24" s="55" t="s">
        <v>54</v>
      </c>
      <c r="H24" s="55" t="s">
        <v>54</v>
      </c>
      <c r="I24" s="55" t="s">
        <v>203</v>
      </c>
      <c r="J24" s="80">
        <f t="shared" ref="J24" si="3">K24+L24+M24+N24+O24+P24+Q24+R24+S24+T24+U24+V24</f>
        <v>7000</v>
      </c>
      <c r="K24" s="56">
        <v>0</v>
      </c>
      <c r="L24" s="56">
        <v>0</v>
      </c>
      <c r="M24" s="56">
        <v>7000</v>
      </c>
      <c r="N24" s="56">
        <v>0</v>
      </c>
      <c r="O24" s="56">
        <v>0</v>
      </c>
      <c r="P24" s="56">
        <v>0</v>
      </c>
      <c r="Q24" s="56">
        <v>0</v>
      </c>
      <c r="R24" s="56">
        <v>0</v>
      </c>
      <c r="S24" s="56">
        <v>0</v>
      </c>
      <c r="T24" s="56">
        <v>0</v>
      </c>
      <c r="U24" s="56">
        <v>0</v>
      </c>
      <c r="V24" s="56">
        <v>0</v>
      </c>
    </row>
    <row r="25" spans="1:23" ht="13.5" x14ac:dyDescent="0.2">
      <c r="A25" s="55" t="s">
        <v>29</v>
      </c>
      <c r="B25" s="55" t="s">
        <v>30</v>
      </c>
      <c r="C25" s="55" t="s">
        <v>66</v>
      </c>
      <c r="D25" s="55" t="s">
        <v>28</v>
      </c>
      <c r="E25" s="55" t="s">
        <v>54</v>
      </c>
      <c r="F25" s="55" t="s">
        <v>80</v>
      </c>
      <c r="G25" s="55" t="s">
        <v>54</v>
      </c>
      <c r="H25" s="55" t="s">
        <v>54</v>
      </c>
      <c r="I25" s="55" t="s">
        <v>203</v>
      </c>
      <c r="J25" s="80">
        <f t="shared" si="0"/>
        <v>50000</v>
      </c>
      <c r="K25" s="56">
        <v>0</v>
      </c>
      <c r="L25" s="56">
        <v>50000</v>
      </c>
      <c r="M25" s="56">
        <v>0</v>
      </c>
      <c r="N25" s="56">
        <v>0</v>
      </c>
      <c r="O25" s="56">
        <v>0</v>
      </c>
      <c r="P25" s="56">
        <v>0</v>
      </c>
      <c r="Q25" s="56">
        <v>0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</row>
    <row r="26" spans="1:23" ht="13.5" x14ac:dyDescent="0.2">
      <c r="A26" s="55" t="s">
        <v>29</v>
      </c>
      <c r="B26" s="55" t="s">
        <v>30</v>
      </c>
      <c r="C26" s="55" t="s">
        <v>66</v>
      </c>
      <c r="D26" s="55" t="s">
        <v>28</v>
      </c>
      <c r="E26" s="55" t="s">
        <v>54</v>
      </c>
      <c r="F26" s="55" t="s">
        <v>82</v>
      </c>
      <c r="G26" s="55" t="s">
        <v>54</v>
      </c>
      <c r="H26" s="55" t="s">
        <v>54</v>
      </c>
      <c r="I26" s="55" t="s">
        <v>203</v>
      </c>
      <c r="J26" s="80">
        <f t="shared" si="0"/>
        <v>160000</v>
      </c>
      <c r="K26" s="56">
        <v>10000</v>
      </c>
      <c r="L26" s="56">
        <v>13600</v>
      </c>
      <c r="M26" s="56">
        <v>13600</v>
      </c>
      <c r="N26" s="56">
        <v>13600</v>
      </c>
      <c r="O26" s="56">
        <v>13600</v>
      </c>
      <c r="P26" s="56">
        <v>13600</v>
      </c>
      <c r="Q26" s="56">
        <v>13600</v>
      </c>
      <c r="R26" s="56">
        <v>13600</v>
      </c>
      <c r="S26" s="56">
        <v>13600</v>
      </c>
      <c r="T26" s="56">
        <v>13600</v>
      </c>
      <c r="U26" s="56">
        <v>13600</v>
      </c>
      <c r="V26" s="56">
        <v>14000</v>
      </c>
    </row>
    <row r="27" spans="1:23" ht="13.5" x14ac:dyDescent="0.2">
      <c r="A27" s="55" t="s">
        <v>29</v>
      </c>
      <c r="B27" s="55" t="s">
        <v>30</v>
      </c>
      <c r="C27" s="55" t="s">
        <v>66</v>
      </c>
      <c r="D27" s="55" t="s">
        <v>28</v>
      </c>
      <c r="E27" s="55" t="s">
        <v>54</v>
      </c>
      <c r="F27" s="55" t="s">
        <v>84</v>
      </c>
      <c r="G27" s="55" t="s">
        <v>54</v>
      </c>
      <c r="H27" s="55" t="s">
        <v>54</v>
      </c>
      <c r="I27" s="55" t="s">
        <v>203</v>
      </c>
      <c r="J27" s="80">
        <f t="shared" si="0"/>
        <v>66777.63</v>
      </c>
      <c r="K27" s="56">
        <v>0</v>
      </c>
      <c r="L27" s="56">
        <v>9124</v>
      </c>
      <c r="M27" s="56">
        <v>0</v>
      </c>
      <c r="N27" s="56">
        <v>0</v>
      </c>
      <c r="O27" s="56">
        <v>19653.63</v>
      </c>
      <c r="P27" s="56">
        <v>0</v>
      </c>
      <c r="Q27" s="56">
        <v>20000</v>
      </c>
      <c r="R27" s="56">
        <v>0</v>
      </c>
      <c r="S27" s="56">
        <v>18000</v>
      </c>
      <c r="T27" s="56">
        <v>0</v>
      </c>
      <c r="U27" s="56">
        <v>0</v>
      </c>
      <c r="V27" s="56">
        <v>0</v>
      </c>
    </row>
    <row r="28" spans="1:23" ht="13.5" x14ac:dyDescent="0.2">
      <c r="A28" s="55" t="s">
        <v>29</v>
      </c>
      <c r="B28" s="55" t="s">
        <v>30</v>
      </c>
      <c r="C28" s="55" t="s">
        <v>66</v>
      </c>
      <c r="D28" s="55" t="s">
        <v>28</v>
      </c>
      <c r="E28" s="55" t="s">
        <v>54</v>
      </c>
      <c r="F28" s="55" t="s">
        <v>214</v>
      </c>
      <c r="G28" s="55" t="s">
        <v>54</v>
      </c>
      <c r="H28" s="55" t="s">
        <v>54</v>
      </c>
      <c r="I28" s="55" t="s">
        <v>203</v>
      </c>
      <c r="J28" s="80">
        <f t="shared" ref="J28" si="4">K28+L28+M28+N28+O28+P28+Q28+R28+S28+T28+U28+V28</f>
        <v>73641.16</v>
      </c>
      <c r="K28" s="56">
        <v>0</v>
      </c>
      <c r="L28" s="56">
        <v>73641.16</v>
      </c>
      <c r="M28" s="56">
        <v>0</v>
      </c>
      <c r="N28" s="56">
        <v>0</v>
      </c>
      <c r="O28" s="56">
        <v>0</v>
      </c>
      <c r="P28" s="56">
        <v>0</v>
      </c>
      <c r="Q28" s="56">
        <v>0</v>
      </c>
      <c r="R28" s="56">
        <v>0</v>
      </c>
      <c r="S28" s="56">
        <v>0</v>
      </c>
      <c r="T28" s="56">
        <v>0</v>
      </c>
      <c r="U28" s="56">
        <v>0</v>
      </c>
      <c r="V28" s="56">
        <v>0</v>
      </c>
    </row>
    <row r="29" spans="1:23" ht="13.5" x14ac:dyDescent="0.2">
      <c r="A29" s="55" t="s">
        <v>29</v>
      </c>
      <c r="B29" s="55" t="s">
        <v>30</v>
      </c>
      <c r="C29" s="55" t="s">
        <v>66</v>
      </c>
      <c r="D29" s="55" t="s">
        <v>28</v>
      </c>
      <c r="E29" s="55" t="s">
        <v>69</v>
      </c>
      <c r="F29" s="55" t="s">
        <v>67</v>
      </c>
      <c r="G29" s="55" t="s">
        <v>54</v>
      </c>
      <c r="H29" s="55" t="s">
        <v>54</v>
      </c>
      <c r="I29" s="55" t="s">
        <v>203</v>
      </c>
      <c r="J29" s="80">
        <f t="shared" si="0"/>
        <v>46200</v>
      </c>
      <c r="K29" s="56">
        <v>3850</v>
      </c>
      <c r="L29" s="56">
        <v>3850</v>
      </c>
      <c r="M29" s="56">
        <v>3850</v>
      </c>
      <c r="N29" s="56">
        <v>3850</v>
      </c>
      <c r="O29" s="56">
        <v>3850</v>
      </c>
      <c r="P29" s="56">
        <v>3850</v>
      </c>
      <c r="Q29" s="56">
        <v>3850</v>
      </c>
      <c r="R29" s="56">
        <v>3850</v>
      </c>
      <c r="S29" s="56">
        <v>3850</v>
      </c>
      <c r="T29" s="56">
        <v>3850</v>
      </c>
      <c r="U29" s="56">
        <v>3850</v>
      </c>
      <c r="V29" s="56">
        <v>3850</v>
      </c>
    </row>
    <row r="30" spans="1:23" ht="13.5" x14ac:dyDescent="0.2">
      <c r="A30" s="55" t="s">
        <v>29</v>
      </c>
      <c r="B30" s="55" t="s">
        <v>30</v>
      </c>
      <c r="C30" s="55" t="s">
        <v>87</v>
      </c>
      <c r="D30" s="55" t="s">
        <v>28</v>
      </c>
      <c r="E30" s="55" t="s">
        <v>72</v>
      </c>
      <c r="F30" s="55" t="s">
        <v>71</v>
      </c>
      <c r="G30" s="55" t="s">
        <v>54</v>
      </c>
      <c r="H30" s="55" t="s">
        <v>54</v>
      </c>
      <c r="I30" s="55" t="s">
        <v>203</v>
      </c>
      <c r="J30" s="80">
        <f t="shared" si="0"/>
        <v>92000</v>
      </c>
      <c r="K30" s="56">
        <v>0</v>
      </c>
      <c r="L30" s="56">
        <v>16000</v>
      </c>
      <c r="M30" s="56">
        <v>8000</v>
      </c>
      <c r="N30" s="56">
        <v>8000</v>
      </c>
      <c r="O30" s="56">
        <v>8000</v>
      </c>
      <c r="P30" s="56">
        <v>8000</v>
      </c>
      <c r="Q30" s="56">
        <v>8000</v>
      </c>
      <c r="R30" s="56">
        <v>8000</v>
      </c>
      <c r="S30" s="56">
        <v>8000</v>
      </c>
      <c r="T30" s="56">
        <v>8000</v>
      </c>
      <c r="U30" s="56">
        <v>8000</v>
      </c>
      <c r="V30" s="56">
        <v>4000</v>
      </c>
    </row>
    <row r="31" spans="1:23" ht="13.5" x14ac:dyDescent="0.2">
      <c r="A31" s="55" t="s">
        <v>29</v>
      </c>
      <c r="B31" s="55" t="s">
        <v>30</v>
      </c>
      <c r="C31" s="55" t="s">
        <v>66</v>
      </c>
      <c r="D31" s="55" t="s">
        <v>28</v>
      </c>
      <c r="E31" s="55" t="s">
        <v>88</v>
      </c>
      <c r="F31" s="55" t="s">
        <v>71</v>
      </c>
      <c r="G31" s="55" t="s">
        <v>54</v>
      </c>
      <c r="H31" s="55" t="s">
        <v>54</v>
      </c>
      <c r="I31" s="55" t="s">
        <v>203</v>
      </c>
      <c r="J31" s="80">
        <f t="shared" si="0"/>
        <v>1061.1000000000001</v>
      </c>
      <c r="K31" s="56">
        <v>0</v>
      </c>
      <c r="L31" s="56">
        <v>228.78</v>
      </c>
      <c r="M31" s="56">
        <v>85.6</v>
      </c>
      <c r="N31" s="56">
        <v>85.6</v>
      </c>
      <c r="O31" s="56">
        <v>73.92</v>
      </c>
      <c r="P31" s="56">
        <v>81.7</v>
      </c>
      <c r="Q31" s="56">
        <v>86.21</v>
      </c>
      <c r="R31" s="56">
        <v>86.21</v>
      </c>
      <c r="S31" s="56">
        <v>86.21</v>
      </c>
      <c r="T31" s="56">
        <v>82.29</v>
      </c>
      <c r="U31" s="56">
        <v>78.37</v>
      </c>
      <c r="V31" s="56">
        <v>86.21</v>
      </c>
    </row>
    <row r="32" spans="1:23" ht="13.5" x14ac:dyDescent="0.2">
      <c r="A32" s="55" t="s">
        <v>29</v>
      </c>
      <c r="B32" s="55" t="s">
        <v>30</v>
      </c>
      <c r="C32" s="55" t="s">
        <v>87</v>
      </c>
      <c r="D32" s="55" t="s">
        <v>28</v>
      </c>
      <c r="E32" s="55" t="s">
        <v>90</v>
      </c>
      <c r="F32" s="55" t="s">
        <v>71</v>
      </c>
      <c r="G32" s="55" t="s">
        <v>54</v>
      </c>
      <c r="H32" s="55" t="s">
        <v>54</v>
      </c>
      <c r="I32" s="55" t="s">
        <v>203</v>
      </c>
      <c r="J32" s="80">
        <f t="shared" si="0"/>
        <v>771822.66</v>
      </c>
      <c r="K32" s="56">
        <v>0</v>
      </c>
      <c r="L32" s="56">
        <v>243998.13</v>
      </c>
      <c r="M32" s="56">
        <v>102716.25</v>
      </c>
      <c r="N32" s="56">
        <v>81471.13</v>
      </c>
      <c r="O32" s="56">
        <v>17119.37</v>
      </c>
      <c r="P32" s="56">
        <v>0</v>
      </c>
      <c r="Q32" s="56">
        <v>0</v>
      </c>
      <c r="R32" s="56">
        <v>0</v>
      </c>
      <c r="S32" s="56">
        <v>26125.33</v>
      </c>
      <c r="T32" s="56">
        <v>68591.240000000005</v>
      </c>
      <c r="U32" s="56">
        <v>104501.34</v>
      </c>
      <c r="V32" s="56">
        <v>127299.87</v>
      </c>
    </row>
    <row r="33" spans="1:22" ht="13.5" x14ac:dyDescent="0.2">
      <c r="A33" s="55" t="s">
        <v>29</v>
      </c>
      <c r="B33" s="55" t="s">
        <v>30</v>
      </c>
      <c r="C33" s="55" t="s">
        <v>93</v>
      </c>
      <c r="D33" s="55" t="s">
        <v>28</v>
      </c>
      <c r="E33" s="55" t="s">
        <v>54</v>
      </c>
      <c r="F33" s="55" t="s">
        <v>94</v>
      </c>
      <c r="G33" s="55" t="s">
        <v>54</v>
      </c>
      <c r="H33" s="55" t="s">
        <v>54</v>
      </c>
      <c r="I33" s="55" t="s">
        <v>203</v>
      </c>
      <c r="J33" s="80">
        <f t="shared" si="0"/>
        <v>500</v>
      </c>
      <c r="K33" s="56">
        <v>0</v>
      </c>
      <c r="L33" s="56">
        <v>500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  <c r="S33" s="56">
        <v>0</v>
      </c>
      <c r="T33" s="56">
        <v>0</v>
      </c>
      <c r="U33" s="56">
        <v>0</v>
      </c>
      <c r="V33" s="56">
        <v>0</v>
      </c>
    </row>
    <row r="34" spans="1:22" ht="13.5" x14ac:dyDescent="0.2">
      <c r="A34" s="55" t="s">
        <v>29</v>
      </c>
      <c r="B34" s="55" t="s">
        <v>30</v>
      </c>
      <c r="C34" s="55" t="s">
        <v>97</v>
      </c>
      <c r="D34" s="55" t="s">
        <v>28</v>
      </c>
      <c r="E34" s="55" t="s">
        <v>54</v>
      </c>
      <c r="F34" s="55" t="s">
        <v>94</v>
      </c>
      <c r="G34" s="55" t="s">
        <v>54</v>
      </c>
      <c r="H34" s="55" t="s">
        <v>54</v>
      </c>
      <c r="I34" s="55" t="s">
        <v>203</v>
      </c>
      <c r="J34" s="80">
        <f t="shared" si="0"/>
        <v>9000</v>
      </c>
      <c r="K34" s="56">
        <v>0</v>
      </c>
      <c r="L34" s="56">
        <v>9000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56">
        <v>0</v>
      </c>
      <c r="T34" s="56">
        <v>0</v>
      </c>
      <c r="U34" s="56">
        <v>0</v>
      </c>
      <c r="V34" s="56">
        <v>0</v>
      </c>
    </row>
    <row r="35" spans="1:22" ht="13.5" x14ac:dyDescent="0.2">
      <c r="A35" s="55" t="s">
        <v>29</v>
      </c>
      <c r="B35" s="55" t="s">
        <v>99</v>
      </c>
      <c r="C35" s="55" t="s">
        <v>31</v>
      </c>
      <c r="D35" s="55" t="s">
        <v>28</v>
      </c>
      <c r="E35" s="55" t="s">
        <v>54</v>
      </c>
      <c r="F35" s="55" t="s">
        <v>53</v>
      </c>
      <c r="G35" s="55" t="s">
        <v>55</v>
      </c>
      <c r="H35" s="55" t="s">
        <v>54</v>
      </c>
      <c r="I35" s="55" t="s">
        <v>203</v>
      </c>
      <c r="J35" s="80">
        <f t="shared" si="0"/>
        <v>566954.65999999992</v>
      </c>
      <c r="K35" s="56">
        <v>19955.560000000001</v>
      </c>
      <c r="L35" s="56">
        <v>39911.11</v>
      </c>
      <c r="M35" s="56">
        <v>39911.11</v>
      </c>
      <c r="N35" s="56">
        <v>39911.11</v>
      </c>
      <c r="O35" s="56">
        <v>124567.67999999999</v>
      </c>
      <c r="P35" s="56">
        <v>19955.560000000001</v>
      </c>
      <c r="Q35" s="56">
        <v>39911.11</v>
      </c>
      <c r="R35" s="56">
        <v>39911.11</v>
      </c>
      <c r="S35" s="56">
        <v>39911.11</v>
      </c>
      <c r="T35" s="56">
        <v>39911.11</v>
      </c>
      <c r="U35" s="56">
        <v>39911.11</v>
      </c>
      <c r="V35" s="56">
        <v>83186.98</v>
      </c>
    </row>
    <row r="36" spans="1:22" ht="13.5" x14ac:dyDescent="0.2">
      <c r="A36" s="55" t="s">
        <v>29</v>
      </c>
      <c r="B36" s="55" t="s">
        <v>99</v>
      </c>
      <c r="C36" s="55" t="s">
        <v>61</v>
      </c>
      <c r="D36" s="55" t="s">
        <v>28</v>
      </c>
      <c r="E36" s="55" t="s">
        <v>54</v>
      </c>
      <c r="F36" s="55" t="s">
        <v>62</v>
      </c>
      <c r="G36" s="55" t="s">
        <v>55</v>
      </c>
      <c r="H36" s="55" t="s">
        <v>54</v>
      </c>
      <c r="I36" s="55" t="s">
        <v>203</v>
      </c>
      <c r="J36" s="80">
        <f t="shared" si="0"/>
        <v>171220.38731999998</v>
      </c>
      <c r="K36" s="56">
        <v>0</v>
      </c>
      <c r="L36" s="56">
        <f>(K35+L35)*30.2%</f>
        <v>18079.734339999999</v>
      </c>
      <c r="M36" s="56">
        <f>M35*30.2%</f>
        <v>12053.155220000001</v>
      </c>
      <c r="N36" s="56">
        <f t="shared" ref="N36:U36" si="5">N35*30.2%</f>
        <v>12053.155220000001</v>
      </c>
      <c r="O36" s="56">
        <f t="shared" si="5"/>
        <v>37619.439359999997</v>
      </c>
      <c r="P36" s="56">
        <f t="shared" si="5"/>
        <v>6026.5791200000003</v>
      </c>
      <c r="Q36" s="56">
        <f t="shared" si="5"/>
        <v>12053.155220000001</v>
      </c>
      <c r="R36" s="56">
        <f t="shared" si="5"/>
        <v>12053.155220000001</v>
      </c>
      <c r="S36" s="56">
        <f t="shared" si="5"/>
        <v>12053.155220000001</v>
      </c>
      <c r="T36" s="56">
        <f t="shared" si="5"/>
        <v>12053.155220000001</v>
      </c>
      <c r="U36" s="56">
        <f t="shared" si="5"/>
        <v>12053.155220000001</v>
      </c>
      <c r="V36" s="56">
        <f>V35*30.2%+0.08</f>
        <v>25122.54796</v>
      </c>
    </row>
    <row r="37" spans="1:22" ht="13.5" x14ac:dyDescent="0.2">
      <c r="A37" s="55" t="s">
        <v>103</v>
      </c>
      <c r="B37" s="55" t="s">
        <v>104</v>
      </c>
      <c r="C37" s="55" t="s">
        <v>105</v>
      </c>
      <c r="D37" s="55" t="s">
        <v>28</v>
      </c>
      <c r="E37" s="55" t="s">
        <v>54</v>
      </c>
      <c r="F37" s="55" t="s">
        <v>106</v>
      </c>
      <c r="G37" s="55" t="s">
        <v>54</v>
      </c>
      <c r="H37" s="55" t="s">
        <v>54</v>
      </c>
      <c r="I37" s="55" t="s">
        <v>203</v>
      </c>
      <c r="J37" s="80">
        <f t="shared" si="0"/>
        <v>20000</v>
      </c>
      <c r="K37" s="56">
        <v>0</v>
      </c>
      <c r="L37" s="56">
        <v>20000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</row>
    <row r="38" spans="1:22" ht="13.5" x14ac:dyDescent="0.2">
      <c r="A38" s="55" t="s">
        <v>111</v>
      </c>
      <c r="B38" s="55" t="s">
        <v>210</v>
      </c>
      <c r="C38" s="55" t="s">
        <v>211</v>
      </c>
      <c r="D38" s="55" t="s">
        <v>28</v>
      </c>
      <c r="E38" s="55" t="s">
        <v>54</v>
      </c>
      <c r="F38" s="55" t="s">
        <v>53</v>
      </c>
      <c r="G38" s="55" t="s">
        <v>212</v>
      </c>
      <c r="H38" s="55" t="s">
        <v>54</v>
      </c>
      <c r="I38" s="55" t="s">
        <v>203</v>
      </c>
      <c r="J38" s="80">
        <f t="shared" si="0"/>
        <v>17702.099999999999</v>
      </c>
      <c r="K38" s="56">
        <v>0</v>
      </c>
      <c r="L38" s="56">
        <v>0</v>
      </c>
      <c r="M38" s="56">
        <v>0</v>
      </c>
      <c r="N38" s="56">
        <v>0</v>
      </c>
      <c r="O38" s="56">
        <v>0</v>
      </c>
      <c r="P38" s="56">
        <v>17702.099999999999</v>
      </c>
      <c r="Q38" s="56">
        <v>0</v>
      </c>
      <c r="R38" s="56">
        <v>0</v>
      </c>
      <c r="S38" s="56">
        <v>0</v>
      </c>
      <c r="T38" s="56">
        <v>0</v>
      </c>
      <c r="U38" s="56">
        <v>0</v>
      </c>
      <c r="V38" s="56">
        <v>0</v>
      </c>
    </row>
    <row r="39" spans="1:22" ht="13.5" x14ac:dyDescent="0.2">
      <c r="A39" s="55" t="s">
        <v>111</v>
      </c>
      <c r="B39" s="55" t="s">
        <v>210</v>
      </c>
      <c r="C39" s="55" t="s">
        <v>213</v>
      </c>
      <c r="D39" s="55" t="s">
        <v>28</v>
      </c>
      <c r="E39" s="55" t="s">
        <v>54</v>
      </c>
      <c r="F39" s="55" t="s">
        <v>62</v>
      </c>
      <c r="G39" s="55" t="s">
        <v>212</v>
      </c>
      <c r="H39" s="55" t="s">
        <v>54</v>
      </c>
      <c r="I39" s="55" t="s">
        <v>203</v>
      </c>
      <c r="J39" s="80">
        <f t="shared" si="0"/>
        <v>5346.03</v>
      </c>
      <c r="K39" s="56">
        <v>0</v>
      </c>
      <c r="L39" s="56">
        <v>0</v>
      </c>
      <c r="M39" s="56">
        <v>0</v>
      </c>
      <c r="N39" s="56">
        <v>0</v>
      </c>
      <c r="O39" s="56">
        <v>0</v>
      </c>
      <c r="P39" s="56">
        <v>5346.03</v>
      </c>
      <c r="Q39" s="56">
        <v>0</v>
      </c>
      <c r="R39" s="56">
        <v>0</v>
      </c>
      <c r="S39" s="56">
        <v>0</v>
      </c>
      <c r="T39" s="56">
        <v>0</v>
      </c>
      <c r="U39" s="56">
        <v>0</v>
      </c>
      <c r="V39" s="56">
        <v>0</v>
      </c>
    </row>
    <row r="40" spans="1:22" ht="13.5" x14ac:dyDescent="0.2">
      <c r="A40" s="55" t="s">
        <v>111</v>
      </c>
      <c r="B40" s="55" t="s">
        <v>112</v>
      </c>
      <c r="C40" s="55" t="s">
        <v>113</v>
      </c>
      <c r="D40" s="55" t="s">
        <v>28</v>
      </c>
      <c r="E40" s="55" t="s">
        <v>54</v>
      </c>
      <c r="F40" s="55" t="s">
        <v>114</v>
      </c>
      <c r="G40" s="55" t="s">
        <v>54</v>
      </c>
      <c r="H40" s="55" t="s">
        <v>54</v>
      </c>
      <c r="I40" s="55" t="s">
        <v>203</v>
      </c>
      <c r="J40" s="80">
        <f>K40+L40+M40+N40+O40+P40+Q40+R40+S40+T40+U40+V40</f>
        <v>9630</v>
      </c>
      <c r="K40" s="56">
        <v>0</v>
      </c>
      <c r="L40" s="56">
        <v>9630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</row>
    <row r="41" spans="1:22" ht="13.5" x14ac:dyDescent="0.2">
      <c r="A41" s="55" t="s">
        <v>118</v>
      </c>
      <c r="B41" s="55" t="s">
        <v>119</v>
      </c>
      <c r="C41" s="55" t="s">
        <v>66</v>
      </c>
      <c r="D41" s="55" t="s">
        <v>28</v>
      </c>
      <c r="E41" s="55" t="s">
        <v>54</v>
      </c>
      <c r="F41" s="55" t="s">
        <v>76</v>
      </c>
      <c r="G41" s="55" t="s">
        <v>54</v>
      </c>
      <c r="H41" s="55" t="s">
        <v>54</v>
      </c>
      <c r="I41" s="55" t="s">
        <v>203</v>
      </c>
      <c r="J41" s="80">
        <f t="shared" si="0"/>
        <v>20000</v>
      </c>
      <c r="K41" s="56">
        <v>0</v>
      </c>
      <c r="L41" s="56">
        <v>0</v>
      </c>
      <c r="M41" s="56">
        <v>0</v>
      </c>
      <c r="N41" s="56">
        <v>0</v>
      </c>
      <c r="O41" s="56">
        <v>20000</v>
      </c>
      <c r="P41" s="56">
        <v>0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</row>
    <row r="42" spans="1:22" ht="13.5" x14ac:dyDescent="0.2">
      <c r="A42" s="55" t="s">
        <v>122</v>
      </c>
      <c r="B42" s="55" t="s">
        <v>123</v>
      </c>
      <c r="C42" s="55" t="s">
        <v>66</v>
      </c>
      <c r="D42" s="55" t="s">
        <v>28</v>
      </c>
      <c r="E42" s="55" t="s">
        <v>54</v>
      </c>
      <c r="F42" s="55" t="s">
        <v>76</v>
      </c>
      <c r="G42" s="55" t="s">
        <v>124</v>
      </c>
      <c r="H42" s="55" t="s">
        <v>54</v>
      </c>
      <c r="I42" s="55" t="s">
        <v>204</v>
      </c>
      <c r="J42" s="80">
        <f t="shared" si="0"/>
        <v>0</v>
      </c>
      <c r="K42" s="56">
        <v>0</v>
      </c>
      <c r="L42" s="56">
        <v>0</v>
      </c>
      <c r="M42" s="56">
        <v>0</v>
      </c>
      <c r="N42" s="56">
        <v>0</v>
      </c>
      <c r="O42" s="56">
        <v>0</v>
      </c>
      <c r="P42" s="56">
        <v>0</v>
      </c>
      <c r="Q42" s="56">
        <v>0</v>
      </c>
      <c r="R42" s="56">
        <v>0</v>
      </c>
      <c r="S42" s="56">
        <v>0</v>
      </c>
      <c r="T42" s="56">
        <v>0</v>
      </c>
      <c r="U42" s="56">
        <v>0</v>
      </c>
      <c r="V42" s="56">
        <v>0</v>
      </c>
    </row>
    <row r="43" spans="1:22" ht="13.5" x14ac:dyDescent="0.2">
      <c r="A43" s="55" t="s">
        <v>122</v>
      </c>
      <c r="B43" s="55" t="s">
        <v>127</v>
      </c>
      <c r="C43" s="55" t="s">
        <v>66</v>
      </c>
      <c r="D43" s="55" t="s">
        <v>28</v>
      </c>
      <c r="E43" s="55" t="s">
        <v>54</v>
      </c>
      <c r="F43" s="55" t="s">
        <v>76</v>
      </c>
      <c r="G43" s="55" t="s">
        <v>128</v>
      </c>
      <c r="H43" s="55" t="s">
        <v>54</v>
      </c>
      <c r="I43" s="55" t="s">
        <v>128</v>
      </c>
      <c r="J43" s="80">
        <f t="shared" si="0"/>
        <v>517483</v>
      </c>
      <c r="K43" s="56">
        <v>0</v>
      </c>
      <c r="L43" s="56">
        <v>0</v>
      </c>
      <c r="M43" s="56">
        <v>217483</v>
      </c>
      <c r="N43" s="56">
        <v>100000</v>
      </c>
      <c r="O43" s="56">
        <v>0</v>
      </c>
      <c r="P43" s="56">
        <v>0</v>
      </c>
      <c r="Q43" s="56">
        <v>0</v>
      </c>
      <c r="R43" s="56">
        <v>0</v>
      </c>
      <c r="S43" s="56">
        <v>0</v>
      </c>
      <c r="T43" s="56">
        <v>0</v>
      </c>
      <c r="U43" s="56">
        <v>0</v>
      </c>
      <c r="V43" s="56">
        <v>200000</v>
      </c>
    </row>
    <row r="44" spans="1:22" ht="13.5" x14ac:dyDescent="0.2">
      <c r="A44" s="55" t="s">
        <v>122</v>
      </c>
      <c r="B44" s="55" t="s">
        <v>131</v>
      </c>
      <c r="C44" s="55" t="s">
        <v>66</v>
      </c>
      <c r="D44" s="55" t="s">
        <v>28</v>
      </c>
      <c r="E44" s="55" t="s">
        <v>54</v>
      </c>
      <c r="F44" s="55" t="s">
        <v>76</v>
      </c>
      <c r="G44" s="55" t="s">
        <v>124</v>
      </c>
      <c r="H44" s="55" t="s">
        <v>54</v>
      </c>
      <c r="I44" s="55" t="s">
        <v>205</v>
      </c>
      <c r="J44" s="80">
        <f t="shared" si="0"/>
        <v>0</v>
      </c>
      <c r="K44" s="56">
        <v>0</v>
      </c>
      <c r="L44" s="56">
        <v>0</v>
      </c>
      <c r="M44" s="56">
        <v>0</v>
      </c>
      <c r="N44" s="56">
        <v>0</v>
      </c>
      <c r="O44" s="56">
        <v>0</v>
      </c>
      <c r="P44" s="56">
        <v>0</v>
      </c>
      <c r="Q44" s="56">
        <v>0</v>
      </c>
      <c r="R44" s="56">
        <v>0</v>
      </c>
      <c r="S44" s="56">
        <v>0</v>
      </c>
      <c r="T44" s="56">
        <v>0</v>
      </c>
      <c r="U44" s="56">
        <v>0</v>
      </c>
      <c r="V44" s="56">
        <v>0</v>
      </c>
    </row>
    <row r="45" spans="1:22" ht="13.5" x14ac:dyDescent="0.2">
      <c r="A45" s="55" t="s">
        <v>122</v>
      </c>
      <c r="B45" s="55" t="s">
        <v>133</v>
      </c>
      <c r="C45" s="55" t="s">
        <v>66</v>
      </c>
      <c r="D45" s="55" t="s">
        <v>28</v>
      </c>
      <c r="E45" s="55" t="s">
        <v>54</v>
      </c>
      <c r="F45" s="55" t="s">
        <v>76</v>
      </c>
      <c r="G45" s="55" t="s">
        <v>124</v>
      </c>
      <c r="H45" s="55" t="s">
        <v>54</v>
      </c>
      <c r="I45" s="55" t="s">
        <v>206</v>
      </c>
      <c r="J45" s="80">
        <f t="shared" si="0"/>
        <v>1252000</v>
      </c>
      <c r="K45" s="56">
        <v>205916</v>
      </c>
      <c r="L45" s="56">
        <v>43916</v>
      </c>
      <c r="M45" s="56">
        <v>43916</v>
      </c>
      <c r="N45" s="56">
        <v>205916</v>
      </c>
      <c r="O45" s="56">
        <v>56749</v>
      </c>
      <c r="P45" s="56">
        <v>56749</v>
      </c>
      <c r="Q45" s="56">
        <v>218749</v>
      </c>
      <c r="R45" s="56">
        <v>56749</v>
      </c>
      <c r="S45" s="56">
        <v>56749</v>
      </c>
      <c r="T45" s="56">
        <v>218749</v>
      </c>
      <c r="U45" s="56">
        <v>43916</v>
      </c>
      <c r="V45" s="56">
        <v>43926</v>
      </c>
    </row>
    <row r="46" spans="1:22" ht="13.5" x14ac:dyDescent="0.2">
      <c r="A46" s="55" t="s">
        <v>136</v>
      </c>
      <c r="B46" s="55" t="s">
        <v>137</v>
      </c>
      <c r="C46" s="55" t="s">
        <v>66</v>
      </c>
      <c r="D46" s="55" t="s">
        <v>28</v>
      </c>
      <c r="E46" s="55" t="s">
        <v>54</v>
      </c>
      <c r="F46" s="55" t="s">
        <v>76</v>
      </c>
      <c r="G46" s="55" t="s">
        <v>54</v>
      </c>
      <c r="H46" s="55" t="s">
        <v>54</v>
      </c>
      <c r="I46" s="55" t="s">
        <v>203</v>
      </c>
      <c r="J46" s="80">
        <f t="shared" si="0"/>
        <v>160000</v>
      </c>
      <c r="K46" s="56">
        <v>0</v>
      </c>
      <c r="L46" s="56">
        <v>40000</v>
      </c>
      <c r="M46" s="56">
        <v>30000</v>
      </c>
      <c r="N46" s="56">
        <v>30000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20000</v>
      </c>
      <c r="U46" s="56">
        <v>30000</v>
      </c>
      <c r="V46" s="56">
        <v>10000</v>
      </c>
    </row>
    <row r="47" spans="1:22" ht="13.5" x14ac:dyDescent="0.2">
      <c r="A47" s="55" t="s">
        <v>136</v>
      </c>
      <c r="B47" s="55" t="s">
        <v>137</v>
      </c>
      <c r="C47" s="55" t="s">
        <v>87</v>
      </c>
      <c r="D47" s="55" t="s">
        <v>28</v>
      </c>
      <c r="E47" s="55" t="s">
        <v>72</v>
      </c>
      <c r="F47" s="55" t="s">
        <v>71</v>
      </c>
      <c r="G47" s="55" t="s">
        <v>54</v>
      </c>
      <c r="H47" s="55" t="s">
        <v>54</v>
      </c>
      <c r="I47" s="55" t="s">
        <v>203</v>
      </c>
      <c r="J47" s="80">
        <f t="shared" si="0"/>
        <v>275000</v>
      </c>
      <c r="K47" s="56">
        <v>0</v>
      </c>
      <c r="L47" s="56">
        <v>76000</v>
      </c>
      <c r="M47" s="56">
        <v>40000</v>
      </c>
      <c r="N47" s="56">
        <v>40000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40000</v>
      </c>
      <c r="U47" s="56">
        <v>40000</v>
      </c>
      <c r="V47" s="56">
        <v>39000</v>
      </c>
    </row>
    <row r="48" spans="1:22" ht="13.5" x14ac:dyDescent="0.2">
      <c r="A48" s="55" t="s">
        <v>136</v>
      </c>
      <c r="B48" s="55" t="s">
        <v>139</v>
      </c>
      <c r="C48" s="55" t="s">
        <v>66</v>
      </c>
      <c r="D48" s="55" t="s">
        <v>28</v>
      </c>
      <c r="E48" s="55" t="s">
        <v>54</v>
      </c>
      <c r="F48" s="55" t="s">
        <v>76</v>
      </c>
      <c r="G48" s="55" t="s">
        <v>54</v>
      </c>
      <c r="H48" s="55" t="s">
        <v>54</v>
      </c>
      <c r="I48" s="55" t="s">
        <v>203</v>
      </c>
      <c r="J48" s="80">
        <f t="shared" si="0"/>
        <v>10000</v>
      </c>
      <c r="K48" s="56">
        <v>0</v>
      </c>
      <c r="L48" s="56">
        <v>0</v>
      </c>
      <c r="M48" s="56">
        <v>10000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6">
        <v>0</v>
      </c>
      <c r="V48" s="56">
        <v>0</v>
      </c>
    </row>
    <row r="49" spans="1:22" ht="13.5" x14ac:dyDescent="0.2">
      <c r="A49" s="55" t="s">
        <v>136</v>
      </c>
      <c r="B49" s="55" t="s">
        <v>141</v>
      </c>
      <c r="C49" s="55" t="s">
        <v>66</v>
      </c>
      <c r="D49" s="55" t="s">
        <v>28</v>
      </c>
      <c r="E49" s="55" t="s">
        <v>54</v>
      </c>
      <c r="F49" s="55" t="s">
        <v>76</v>
      </c>
      <c r="G49" s="55" t="s">
        <v>54</v>
      </c>
      <c r="H49" s="55" t="s">
        <v>54</v>
      </c>
      <c r="I49" s="55" t="s">
        <v>203</v>
      </c>
      <c r="J49" s="80">
        <f t="shared" si="0"/>
        <v>16000</v>
      </c>
      <c r="K49" s="56">
        <v>0</v>
      </c>
      <c r="L49" s="56">
        <v>0</v>
      </c>
      <c r="M49" s="56">
        <v>16000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</row>
    <row r="50" spans="1:22" ht="13.5" x14ac:dyDescent="0.2">
      <c r="A50" s="55" t="s">
        <v>136</v>
      </c>
      <c r="B50" s="55" t="s">
        <v>143</v>
      </c>
      <c r="C50" s="55" t="s">
        <v>66</v>
      </c>
      <c r="D50" s="55" t="s">
        <v>28</v>
      </c>
      <c r="E50" s="55" t="s">
        <v>54</v>
      </c>
      <c r="F50" s="55" t="s">
        <v>76</v>
      </c>
      <c r="G50" s="55" t="s">
        <v>54</v>
      </c>
      <c r="H50" s="55" t="s">
        <v>54</v>
      </c>
      <c r="I50" s="55" t="s">
        <v>203</v>
      </c>
      <c r="J50" s="80">
        <f t="shared" si="0"/>
        <v>110000</v>
      </c>
      <c r="K50" s="56">
        <v>0</v>
      </c>
      <c r="L50" s="56">
        <v>0</v>
      </c>
      <c r="M50" s="56">
        <v>30000</v>
      </c>
      <c r="N50" s="56">
        <v>30000</v>
      </c>
      <c r="O50" s="56">
        <v>20000</v>
      </c>
      <c r="P50" s="56">
        <v>30000</v>
      </c>
      <c r="Q50" s="56">
        <v>0</v>
      </c>
      <c r="R50" s="56">
        <v>0</v>
      </c>
      <c r="S50" s="56">
        <v>0</v>
      </c>
      <c r="T50" s="56">
        <v>0</v>
      </c>
      <c r="U50" s="56">
        <v>0</v>
      </c>
      <c r="V50" s="56">
        <v>0</v>
      </c>
    </row>
    <row r="51" spans="1:22" ht="13.5" x14ac:dyDescent="0.2">
      <c r="A51" s="55" t="s">
        <v>136</v>
      </c>
      <c r="B51" s="55" t="s">
        <v>143</v>
      </c>
      <c r="C51" s="55" t="s">
        <v>66</v>
      </c>
      <c r="D51" s="55" t="s">
        <v>28</v>
      </c>
      <c r="E51" s="55" t="s">
        <v>54</v>
      </c>
      <c r="F51" s="55" t="s">
        <v>78</v>
      </c>
      <c r="G51" s="55" t="s">
        <v>144</v>
      </c>
      <c r="H51" s="55" t="s">
        <v>54</v>
      </c>
      <c r="I51" s="55" t="s">
        <v>203</v>
      </c>
      <c r="J51" s="80">
        <f t="shared" si="0"/>
        <v>150000</v>
      </c>
      <c r="K51" s="56">
        <v>0</v>
      </c>
      <c r="L51" s="56">
        <v>30000</v>
      </c>
      <c r="M51" s="56">
        <v>25000</v>
      </c>
      <c r="N51" s="56">
        <v>35000</v>
      </c>
      <c r="O51" s="56">
        <v>10000</v>
      </c>
      <c r="P51" s="56">
        <v>0</v>
      </c>
      <c r="Q51" s="56">
        <v>25000</v>
      </c>
      <c r="R51" s="56">
        <v>0</v>
      </c>
      <c r="S51" s="56">
        <v>0</v>
      </c>
      <c r="T51" s="56">
        <v>25000</v>
      </c>
      <c r="U51" s="56">
        <v>0</v>
      </c>
      <c r="V51" s="56">
        <v>0</v>
      </c>
    </row>
    <row r="52" spans="1:22" ht="13.5" x14ac:dyDescent="0.2">
      <c r="A52" s="55" t="s">
        <v>148</v>
      </c>
      <c r="B52" s="55" t="s">
        <v>149</v>
      </c>
      <c r="C52" s="55" t="s">
        <v>66</v>
      </c>
      <c r="D52" s="55" t="s">
        <v>28</v>
      </c>
      <c r="E52" s="55" t="s">
        <v>54</v>
      </c>
      <c r="F52" s="55" t="s">
        <v>150</v>
      </c>
      <c r="G52" s="55" t="s">
        <v>54</v>
      </c>
      <c r="H52" s="55" t="s">
        <v>54</v>
      </c>
      <c r="I52" s="55" t="s">
        <v>203</v>
      </c>
      <c r="J52" s="80">
        <f t="shared" si="0"/>
        <v>10000</v>
      </c>
      <c r="K52" s="56">
        <v>0</v>
      </c>
      <c r="L52" s="56">
        <v>0</v>
      </c>
      <c r="M52" s="56">
        <v>2000</v>
      </c>
      <c r="N52" s="56">
        <v>0</v>
      </c>
      <c r="O52" s="56">
        <v>2000</v>
      </c>
      <c r="P52" s="56">
        <v>0</v>
      </c>
      <c r="Q52" s="56">
        <v>0</v>
      </c>
      <c r="R52" s="56">
        <v>0</v>
      </c>
      <c r="S52" s="56">
        <v>6000</v>
      </c>
      <c r="T52" s="56">
        <v>0</v>
      </c>
      <c r="U52" s="56">
        <v>0</v>
      </c>
      <c r="V52" s="56">
        <v>0</v>
      </c>
    </row>
    <row r="53" spans="1:22" ht="13.5" x14ac:dyDescent="0.2">
      <c r="A53" s="55" t="s">
        <v>155</v>
      </c>
      <c r="B53" s="55" t="s">
        <v>156</v>
      </c>
      <c r="C53" s="55" t="s">
        <v>157</v>
      </c>
      <c r="D53" s="55" t="s">
        <v>28</v>
      </c>
      <c r="E53" s="55" t="s">
        <v>54</v>
      </c>
      <c r="F53" s="55" t="s">
        <v>158</v>
      </c>
      <c r="G53" s="55" t="s">
        <v>54</v>
      </c>
      <c r="H53" s="55" t="s">
        <v>54</v>
      </c>
      <c r="I53" s="55" t="s">
        <v>203</v>
      </c>
      <c r="J53" s="80">
        <f t="shared" si="0"/>
        <v>1329576.72</v>
      </c>
      <c r="K53" s="56">
        <v>22973</v>
      </c>
      <c r="L53" s="56">
        <v>152090</v>
      </c>
      <c r="M53" s="56">
        <v>201779</v>
      </c>
      <c r="N53" s="56">
        <v>142268</v>
      </c>
      <c r="O53" s="56">
        <v>134472</v>
      </c>
      <c r="P53" s="56">
        <v>49461</v>
      </c>
      <c r="Q53" s="56">
        <v>55494</v>
      </c>
      <c r="R53" s="56">
        <v>55494</v>
      </c>
      <c r="S53" s="56">
        <v>92902</v>
      </c>
      <c r="T53" s="56">
        <v>112592</v>
      </c>
      <c r="U53" s="56">
        <v>132288</v>
      </c>
      <c r="V53" s="56">
        <v>177763.72</v>
      </c>
    </row>
    <row r="54" spans="1:22" ht="13.5" x14ac:dyDescent="0.2">
      <c r="A54" s="55" t="s">
        <v>162</v>
      </c>
      <c r="B54" s="55" t="s">
        <v>163</v>
      </c>
      <c r="C54" s="55" t="s">
        <v>66</v>
      </c>
      <c r="D54" s="55" t="s">
        <v>28</v>
      </c>
      <c r="E54" s="55" t="s">
        <v>54</v>
      </c>
      <c r="F54" s="55" t="s">
        <v>150</v>
      </c>
      <c r="G54" s="55" t="s">
        <v>54</v>
      </c>
      <c r="H54" s="55" t="s">
        <v>54</v>
      </c>
      <c r="I54" s="55" t="s">
        <v>203</v>
      </c>
      <c r="J54" s="80">
        <f t="shared" si="0"/>
        <v>10000</v>
      </c>
      <c r="K54" s="56">
        <v>0</v>
      </c>
      <c r="L54" s="56">
        <v>0</v>
      </c>
      <c r="M54" s="56">
        <v>5000</v>
      </c>
      <c r="N54" s="56">
        <v>0</v>
      </c>
      <c r="O54" s="56">
        <v>0</v>
      </c>
      <c r="P54" s="56">
        <v>0</v>
      </c>
      <c r="Q54" s="56">
        <v>0</v>
      </c>
      <c r="R54" s="56">
        <v>0</v>
      </c>
      <c r="S54" s="56">
        <v>5000</v>
      </c>
      <c r="T54" s="56">
        <v>0</v>
      </c>
      <c r="U54" s="56">
        <v>0</v>
      </c>
      <c r="V54" s="56">
        <v>0</v>
      </c>
    </row>
    <row r="55" spans="1:22" ht="13.5" x14ac:dyDescent="0.2">
      <c r="A55" s="55" t="s">
        <v>167</v>
      </c>
      <c r="B55" s="55" t="s">
        <v>168</v>
      </c>
      <c r="C55" s="55" t="s">
        <v>169</v>
      </c>
      <c r="D55" s="55" t="s">
        <v>28</v>
      </c>
      <c r="E55" s="55" t="s">
        <v>54</v>
      </c>
      <c r="F55" s="55" t="s">
        <v>170</v>
      </c>
      <c r="G55" s="55" t="s">
        <v>54</v>
      </c>
      <c r="H55" s="55" t="s">
        <v>54</v>
      </c>
      <c r="I55" s="55" t="s">
        <v>207</v>
      </c>
      <c r="J55" s="80">
        <f t="shared" si="0"/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56">
        <v>0</v>
      </c>
      <c r="R55" s="56">
        <v>0</v>
      </c>
      <c r="S55" s="56">
        <v>0</v>
      </c>
      <c r="T55" s="56">
        <v>0</v>
      </c>
      <c r="U55" s="56">
        <v>0</v>
      </c>
      <c r="V55" s="56">
        <v>0</v>
      </c>
    </row>
    <row r="56" spans="1:22" ht="13.5" x14ac:dyDescent="0.2">
      <c r="A56" s="55" t="s">
        <v>167</v>
      </c>
      <c r="B56" s="55" t="s">
        <v>173</v>
      </c>
      <c r="C56" s="55" t="s">
        <v>169</v>
      </c>
      <c r="D56" s="55" t="s">
        <v>28</v>
      </c>
      <c r="E56" s="55" t="s">
        <v>54</v>
      </c>
      <c r="F56" s="55" t="s">
        <v>170</v>
      </c>
      <c r="G56" s="55" t="s">
        <v>54</v>
      </c>
      <c r="H56" s="55" t="s">
        <v>54</v>
      </c>
      <c r="I56" s="55" t="s">
        <v>208</v>
      </c>
      <c r="J56" s="80">
        <f t="shared" si="0"/>
        <v>60000</v>
      </c>
      <c r="K56" s="56">
        <v>0</v>
      </c>
      <c r="L56" s="56">
        <v>0</v>
      </c>
      <c r="M56" s="56">
        <v>0</v>
      </c>
      <c r="N56" s="56">
        <v>60000</v>
      </c>
      <c r="O56" s="56">
        <v>0</v>
      </c>
      <c r="P56" s="56">
        <v>0</v>
      </c>
      <c r="Q56" s="56">
        <v>0</v>
      </c>
      <c r="R56" s="56">
        <v>0</v>
      </c>
      <c r="S56" s="56">
        <v>0</v>
      </c>
      <c r="T56" s="56">
        <v>0</v>
      </c>
      <c r="U56" s="56">
        <v>0</v>
      </c>
      <c r="V56" s="56">
        <v>0</v>
      </c>
    </row>
    <row r="57" spans="1:22" ht="13.5" x14ac:dyDescent="0.2">
      <c r="A57" s="55" t="s">
        <v>177</v>
      </c>
      <c r="B57" s="55" t="s">
        <v>178</v>
      </c>
      <c r="C57" s="55" t="s">
        <v>179</v>
      </c>
      <c r="D57" s="55" t="s">
        <v>28</v>
      </c>
      <c r="E57" s="55" t="s">
        <v>54</v>
      </c>
      <c r="F57" s="55" t="s">
        <v>150</v>
      </c>
      <c r="G57" s="55" t="s">
        <v>54</v>
      </c>
      <c r="H57" s="55" t="s">
        <v>54</v>
      </c>
      <c r="I57" s="55" t="s">
        <v>203</v>
      </c>
      <c r="J57" s="80">
        <f t="shared" si="0"/>
        <v>10000</v>
      </c>
      <c r="K57" s="56">
        <v>0</v>
      </c>
      <c r="L57" s="56">
        <v>0</v>
      </c>
      <c r="M57" s="56">
        <v>2000</v>
      </c>
      <c r="N57" s="56">
        <v>0</v>
      </c>
      <c r="O57" s="56">
        <v>0</v>
      </c>
      <c r="P57" s="56">
        <v>2000</v>
      </c>
      <c r="Q57" s="56">
        <v>0</v>
      </c>
      <c r="R57" s="56">
        <v>0</v>
      </c>
      <c r="S57" s="56">
        <v>2000</v>
      </c>
      <c r="T57" s="56">
        <v>0</v>
      </c>
      <c r="U57" s="56">
        <v>4000</v>
      </c>
      <c r="V57" s="56">
        <v>0</v>
      </c>
    </row>
    <row r="58" spans="1:22" ht="13.5" x14ac:dyDescent="0.2">
      <c r="A58" s="55" t="s">
        <v>181</v>
      </c>
      <c r="B58" s="55" t="s">
        <v>156</v>
      </c>
      <c r="C58" s="55" t="s">
        <v>157</v>
      </c>
      <c r="D58" s="55" t="s">
        <v>28</v>
      </c>
      <c r="E58" s="55" t="s">
        <v>54</v>
      </c>
      <c r="F58" s="55" t="s">
        <v>158</v>
      </c>
      <c r="G58" s="55" t="s">
        <v>54</v>
      </c>
      <c r="H58" s="55" t="s">
        <v>54</v>
      </c>
      <c r="I58" s="55" t="s">
        <v>203</v>
      </c>
      <c r="J58" s="80">
        <f t="shared" si="0"/>
        <v>10000</v>
      </c>
      <c r="K58" s="56">
        <v>0</v>
      </c>
      <c r="L58" s="56">
        <v>10000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  <c r="R58" s="56">
        <v>0</v>
      </c>
      <c r="S58" s="56">
        <v>0</v>
      </c>
      <c r="T58" s="56">
        <v>0</v>
      </c>
      <c r="U58" s="56">
        <v>0</v>
      </c>
      <c r="V58" s="56">
        <v>0</v>
      </c>
    </row>
    <row r="59" spans="1:22" ht="13.5" x14ac:dyDescent="0.2">
      <c r="A59" s="57"/>
      <c r="B59" s="57"/>
      <c r="C59" s="57"/>
      <c r="D59" s="57"/>
      <c r="E59" s="57"/>
      <c r="F59" s="57"/>
      <c r="G59" s="57"/>
      <c r="H59" s="57"/>
      <c r="I59" s="57"/>
      <c r="J59" s="81">
        <f>SUM(J16:J58)</f>
        <v>9365517.8368079998</v>
      </c>
      <c r="K59" s="40">
        <f t="shared" ref="K59:V59" si="6">SUM(K16:K58)</f>
        <v>364411.65</v>
      </c>
      <c r="L59" s="40">
        <f t="shared" si="6"/>
        <v>1209158.72588</v>
      </c>
      <c r="M59" s="40">
        <f t="shared" si="6"/>
        <v>1083039.0495799999</v>
      </c>
      <c r="N59" s="40">
        <f t="shared" si="6"/>
        <v>1080136.92958</v>
      </c>
      <c r="O59" s="40">
        <f t="shared" si="6"/>
        <v>740249.97372000001</v>
      </c>
      <c r="P59" s="40">
        <f t="shared" si="6"/>
        <v>559769.29090000002</v>
      </c>
      <c r="Q59" s="40">
        <f t="shared" si="6"/>
        <v>735168.41174000001</v>
      </c>
      <c r="R59" s="40">
        <f t="shared" si="6"/>
        <v>526338.00024800003</v>
      </c>
      <c r="S59" s="40">
        <f t="shared" si="6"/>
        <v>519613.37888000003</v>
      </c>
      <c r="T59" s="40">
        <f t="shared" si="6"/>
        <v>834973.72958000004</v>
      </c>
      <c r="U59" s="40">
        <f t="shared" si="6"/>
        <v>708448.3343799999</v>
      </c>
      <c r="V59" s="40">
        <f t="shared" si="6"/>
        <v>1004210.36232</v>
      </c>
    </row>
    <row r="61" spans="1:22" ht="12.75" customHeight="1" x14ac:dyDescent="0.2">
      <c r="J61" s="82">
        <v>9365517.8399999999</v>
      </c>
    </row>
    <row r="64" spans="1:22" ht="12.75" customHeight="1" x14ac:dyDescent="0.2">
      <c r="J64" s="83">
        <f>J61-J59</f>
        <v>3.1920000910758972E-3</v>
      </c>
    </row>
  </sheetData>
  <mergeCells count="14">
    <mergeCell ref="A14:H14"/>
    <mergeCell ref="J14:V14"/>
    <mergeCell ref="A8:M8"/>
    <mergeCell ref="A9:M9"/>
    <mergeCell ref="A10:M10"/>
    <mergeCell ref="A11:M11"/>
    <mergeCell ref="A12:R12"/>
    <mergeCell ref="A13:M13"/>
    <mergeCell ref="A7:M7"/>
    <mergeCell ref="A3:M3"/>
    <mergeCell ref="N3:R3"/>
    <mergeCell ref="A4:M4"/>
    <mergeCell ref="A5:M5"/>
    <mergeCell ref="A6:M6"/>
  </mergeCells>
  <pageMargins left="0.47244094488188981" right="0.51181102362204722" top="0.43307086614173229" bottom="0.23622047244094491" header="0.27559055118110237" footer="0.27559055118110237"/>
  <pageSetup paperSize="9" fitToHeight="0" orientation="landscape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8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19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29</v>
      </c>
    </row>
    <row r="13" spans="1:19" ht="16.899999999999999" customHeight="1" x14ac:dyDescent="0.2">
      <c r="A13" s="24" t="s">
        <v>18</v>
      </c>
      <c r="B13" s="63" t="s">
        <v>20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30</v>
      </c>
    </row>
    <row r="14" spans="1:19" ht="16.899999999999999" customHeight="1" x14ac:dyDescent="0.2">
      <c r="A14" s="24" t="s">
        <v>22</v>
      </c>
      <c r="B14" s="63" t="s">
        <v>65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66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63.75" customHeight="1" x14ac:dyDescent="0.2">
      <c r="A19" s="66" t="s">
        <v>68</v>
      </c>
      <c r="B19" s="67"/>
      <c r="C19" s="34" t="s">
        <v>67</v>
      </c>
      <c r="D19" s="35" t="s">
        <v>54</v>
      </c>
      <c r="E19" s="35" t="s">
        <v>54</v>
      </c>
      <c r="F19" s="35" t="s">
        <v>54</v>
      </c>
      <c r="G19" s="36">
        <v>60000</v>
      </c>
      <c r="H19" s="36">
        <v>0</v>
      </c>
      <c r="I19" s="36">
        <v>10000</v>
      </c>
      <c r="J19" s="37">
        <v>5000</v>
      </c>
      <c r="K19" s="36">
        <v>5000</v>
      </c>
      <c r="L19" s="36">
        <v>5000</v>
      </c>
      <c r="M19" s="36">
        <v>5000</v>
      </c>
      <c r="N19" s="36">
        <v>5000</v>
      </c>
      <c r="O19" s="36">
        <v>5000</v>
      </c>
      <c r="P19" s="36">
        <v>5000</v>
      </c>
      <c r="Q19" s="36">
        <v>5000</v>
      </c>
      <c r="R19" s="36">
        <v>5000</v>
      </c>
      <c r="S19" s="36">
        <v>5000</v>
      </c>
    </row>
    <row r="20" spans="1:20" ht="95.65" customHeight="1" x14ac:dyDescent="0.2">
      <c r="A20" s="66" t="s">
        <v>70</v>
      </c>
      <c r="B20" s="67"/>
      <c r="C20" s="34" t="s">
        <v>67</v>
      </c>
      <c r="D20" s="35" t="s">
        <v>69</v>
      </c>
      <c r="E20" s="35" t="s">
        <v>54</v>
      </c>
      <c r="F20" s="35" t="s">
        <v>54</v>
      </c>
      <c r="G20" s="36">
        <v>42000</v>
      </c>
      <c r="H20" s="36">
        <v>0</v>
      </c>
      <c r="I20" s="36">
        <v>2000</v>
      </c>
      <c r="J20" s="37">
        <v>4000</v>
      </c>
      <c r="K20" s="36">
        <v>4000</v>
      </c>
      <c r="L20" s="36">
        <v>4000</v>
      </c>
      <c r="M20" s="36">
        <v>4000</v>
      </c>
      <c r="N20" s="36">
        <v>4000</v>
      </c>
      <c r="O20" s="36">
        <v>4000</v>
      </c>
      <c r="P20" s="36">
        <v>4000</v>
      </c>
      <c r="Q20" s="36">
        <v>4000</v>
      </c>
      <c r="R20" s="36">
        <v>4000</v>
      </c>
      <c r="S20" s="36">
        <v>4000</v>
      </c>
    </row>
    <row r="21" spans="1:20" ht="79.900000000000006" customHeight="1" x14ac:dyDescent="0.2">
      <c r="A21" s="66" t="s">
        <v>73</v>
      </c>
      <c r="B21" s="67"/>
      <c r="C21" s="34" t="s">
        <v>71</v>
      </c>
      <c r="D21" s="35" t="s">
        <v>72</v>
      </c>
      <c r="E21" s="35" t="s">
        <v>54</v>
      </c>
      <c r="F21" s="35" t="s">
        <v>54</v>
      </c>
      <c r="G21" s="36">
        <v>92000</v>
      </c>
      <c r="H21" s="36">
        <v>0</v>
      </c>
      <c r="I21" s="36">
        <v>16000</v>
      </c>
      <c r="J21" s="37">
        <v>8000</v>
      </c>
      <c r="K21" s="36">
        <v>8000</v>
      </c>
      <c r="L21" s="36">
        <v>8000</v>
      </c>
      <c r="M21" s="36">
        <v>8000</v>
      </c>
      <c r="N21" s="36">
        <v>8000</v>
      </c>
      <c r="O21" s="36">
        <v>8000</v>
      </c>
      <c r="P21" s="36">
        <v>8000</v>
      </c>
      <c r="Q21" s="36">
        <v>8000</v>
      </c>
      <c r="R21" s="36">
        <v>8000</v>
      </c>
      <c r="S21" s="36">
        <v>4000</v>
      </c>
    </row>
    <row r="22" spans="1:20" ht="143.65" customHeight="1" x14ac:dyDescent="0.2">
      <c r="A22" s="66" t="s">
        <v>75</v>
      </c>
      <c r="B22" s="67"/>
      <c r="C22" s="34" t="s">
        <v>74</v>
      </c>
      <c r="D22" s="35" t="s">
        <v>54</v>
      </c>
      <c r="E22" s="35" t="s">
        <v>54</v>
      </c>
      <c r="F22" s="35" t="s">
        <v>54</v>
      </c>
      <c r="G22" s="36">
        <v>360</v>
      </c>
      <c r="H22" s="36">
        <v>0</v>
      </c>
      <c r="I22" s="36">
        <v>60</v>
      </c>
      <c r="J22" s="37">
        <v>30</v>
      </c>
      <c r="K22" s="36">
        <v>30</v>
      </c>
      <c r="L22" s="36">
        <v>30</v>
      </c>
      <c r="M22" s="36">
        <v>30</v>
      </c>
      <c r="N22" s="36">
        <v>30</v>
      </c>
      <c r="O22" s="36">
        <v>30</v>
      </c>
      <c r="P22" s="36">
        <v>30</v>
      </c>
      <c r="Q22" s="36">
        <v>30</v>
      </c>
      <c r="R22" s="36">
        <v>30</v>
      </c>
      <c r="S22" s="36">
        <v>30</v>
      </c>
    </row>
    <row r="23" spans="1:20" ht="79.900000000000006" customHeight="1" x14ac:dyDescent="0.2">
      <c r="A23" s="66" t="s">
        <v>77</v>
      </c>
      <c r="B23" s="67"/>
      <c r="C23" s="34" t="s">
        <v>76</v>
      </c>
      <c r="D23" s="35" t="s">
        <v>54</v>
      </c>
      <c r="E23" s="35" t="s">
        <v>54</v>
      </c>
      <c r="F23" s="35" t="s">
        <v>54</v>
      </c>
      <c r="G23" s="36">
        <v>30000</v>
      </c>
      <c r="H23" s="36">
        <v>0</v>
      </c>
      <c r="I23" s="36">
        <v>0</v>
      </c>
      <c r="J23" s="37">
        <v>10000</v>
      </c>
      <c r="K23" s="36">
        <v>0</v>
      </c>
      <c r="L23" s="36">
        <v>10000</v>
      </c>
      <c r="M23" s="36">
        <v>0</v>
      </c>
      <c r="N23" s="36">
        <v>0</v>
      </c>
      <c r="O23" s="36">
        <v>5000</v>
      </c>
      <c r="P23" s="36">
        <v>0</v>
      </c>
      <c r="Q23" s="36">
        <v>0</v>
      </c>
      <c r="R23" s="36">
        <v>5000</v>
      </c>
      <c r="S23" s="36">
        <v>0</v>
      </c>
    </row>
    <row r="24" spans="1:20" ht="63.75" customHeight="1" x14ac:dyDescent="0.2">
      <c r="A24" s="66" t="s">
        <v>79</v>
      </c>
      <c r="B24" s="67"/>
      <c r="C24" s="34" t="s">
        <v>78</v>
      </c>
      <c r="D24" s="35" t="s">
        <v>54</v>
      </c>
      <c r="E24" s="35" t="s">
        <v>54</v>
      </c>
      <c r="F24" s="35" t="s">
        <v>54</v>
      </c>
      <c r="G24" s="36">
        <v>180000</v>
      </c>
      <c r="H24" s="36">
        <v>0</v>
      </c>
      <c r="I24" s="36">
        <v>70000</v>
      </c>
      <c r="J24" s="37">
        <v>10000</v>
      </c>
      <c r="K24" s="36">
        <v>10000</v>
      </c>
      <c r="L24" s="36">
        <v>10000</v>
      </c>
      <c r="M24" s="36">
        <v>10000</v>
      </c>
      <c r="N24" s="36">
        <v>10000</v>
      </c>
      <c r="O24" s="36">
        <v>10000</v>
      </c>
      <c r="P24" s="36">
        <v>10000</v>
      </c>
      <c r="Q24" s="36">
        <v>10000</v>
      </c>
      <c r="R24" s="36">
        <v>10000</v>
      </c>
      <c r="S24" s="36">
        <v>20000</v>
      </c>
    </row>
    <row r="25" spans="1:20" ht="79.900000000000006" customHeight="1" x14ac:dyDescent="0.2">
      <c r="A25" s="66" t="s">
        <v>81</v>
      </c>
      <c r="B25" s="67"/>
      <c r="C25" s="34" t="s">
        <v>80</v>
      </c>
      <c r="D25" s="35" t="s">
        <v>54</v>
      </c>
      <c r="E25" s="35" t="s">
        <v>54</v>
      </c>
      <c r="F25" s="35" t="s">
        <v>54</v>
      </c>
      <c r="G25" s="36">
        <v>74484.070000000007</v>
      </c>
      <c r="H25" s="36">
        <v>0</v>
      </c>
      <c r="I25" s="36">
        <v>50000</v>
      </c>
      <c r="J25" s="37">
        <v>24484.07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</row>
    <row r="26" spans="1:20" ht="95.65" customHeight="1" x14ac:dyDescent="0.2">
      <c r="A26" s="66" t="s">
        <v>83</v>
      </c>
      <c r="B26" s="67"/>
      <c r="C26" s="34" t="s">
        <v>82</v>
      </c>
      <c r="D26" s="35" t="s">
        <v>54</v>
      </c>
      <c r="E26" s="35" t="s">
        <v>54</v>
      </c>
      <c r="F26" s="35" t="s">
        <v>54</v>
      </c>
      <c r="G26" s="36">
        <v>150000</v>
      </c>
      <c r="H26" s="36">
        <v>0</v>
      </c>
      <c r="I26" s="36">
        <v>13600</v>
      </c>
      <c r="J26" s="37">
        <v>13600</v>
      </c>
      <c r="K26" s="36">
        <v>13600</v>
      </c>
      <c r="L26" s="36">
        <v>13600</v>
      </c>
      <c r="M26" s="36">
        <v>13600</v>
      </c>
      <c r="N26" s="36">
        <v>13600</v>
      </c>
      <c r="O26" s="36">
        <v>13600</v>
      </c>
      <c r="P26" s="36">
        <v>13600</v>
      </c>
      <c r="Q26" s="36">
        <v>13600</v>
      </c>
      <c r="R26" s="36">
        <v>13600</v>
      </c>
      <c r="S26" s="36">
        <v>14000</v>
      </c>
    </row>
    <row r="27" spans="1:20" ht="95.65" customHeight="1" x14ac:dyDescent="0.2">
      <c r="A27" s="66" t="s">
        <v>85</v>
      </c>
      <c r="B27" s="67"/>
      <c r="C27" s="34" t="s">
        <v>84</v>
      </c>
      <c r="D27" s="35" t="s">
        <v>54</v>
      </c>
      <c r="E27" s="35" t="s">
        <v>54</v>
      </c>
      <c r="F27" s="35" t="s">
        <v>54</v>
      </c>
      <c r="G27" s="36">
        <v>68000</v>
      </c>
      <c r="H27" s="36">
        <v>0</v>
      </c>
      <c r="I27" s="36">
        <v>10000</v>
      </c>
      <c r="J27" s="37">
        <v>0</v>
      </c>
      <c r="K27" s="36">
        <v>0</v>
      </c>
      <c r="L27" s="36">
        <v>20000</v>
      </c>
      <c r="M27" s="36">
        <v>0</v>
      </c>
      <c r="N27" s="36">
        <v>20000</v>
      </c>
      <c r="O27" s="36">
        <v>0</v>
      </c>
      <c r="P27" s="36">
        <v>18000</v>
      </c>
      <c r="Q27" s="36">
        <v>0</v>
      </c>
      <c r="R27" s="36">
        <v>0</v>
      </c>
      <c r="S27" s="36">
        <v>0</v>
      </c>
    </row>
    <row r="28" spans="1:20" ht="15.95" customHeight="1" x14ac:dyDescent="0.2">
      <c r="A28" s="68" t="s">
        <v>59</v>
      </c>
      <c r="B28" s="69"/>
      <c r="C28" s="38"/>
      <c r="D28" s="38"/>
      <c r="E28" s="38"/>
      <c r="F28" s="39"/>
      <c r="G28" s="40">
        <v>696844.07</v>
      </c>
      <c r="H28" s="40">
        <v>0</v>
      </c>
      <c r="I28" s="40">
        <v>171660</v>
      </c>
      <c r="J28" s="41">
        <v>75114.070000000007</v>
      </c>
      <c r="K28" s="40">
        <v>40630</v>
      </c>
      <c r="L28" s="40">
        <v>70630</v>
      </c>
      <c r="M28" s="40">
        <v>40630</v>
      </c>
      <c r="N28" s="40">
        <v>60630</v>
      </c>
      <c r="O28" s="40">
        <v>45630</v>
      </c>
      <c r="P28" s="40">
        <v>58630</v>
      </c>
      <c r="Q28" s="40">
        <v>40630</v>
      </c>
      <c r="R28" s="40">
        <v>45630</v>
      </c>
      <c r="S28" s="40">
        <v>47030</v>
      </c>
    </row>
  </sheetData>
  <mergeCells count="26"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24:B24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21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19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29</v>
      </c>
    </row>
    <row r="13" spans="1:19" ht="16.899999999999999" customHeight="1" x14ac:dyDescent="0.2">
      <c r="A13" s="24" t="s">
        <v>18</v>
      </c>
      <c r="B13" s="63" t="s">
        <v>20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30</v>
      </c>
    </row>
    <row r="14" spans="1:19" ht="16.899999999999999" customHeight="1" x14ac:dyDescent="0.2">
      <c r="A14" s="24" t="s">
        <v>22</v>
      </c>
      <c r="B14" s="63" t="s">
        <v>86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87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79.900000000000006" customHeight="1" x14ac:dyDescent="0.2">
      <c r="A19" s="66" t="s">
        <v>89</v>
      </c>
      <c r="B19" s="67"/>
      <c r="C19" s="34" t="s">
        <v>71</v>
      </c>
      <c r="D19" s="35" t="s">
        <v>88</v>
      </c>
      <c r="E19" s="35" t="s">
        <v>54</v>
      </c>
      <c r="F19" s="35" t="s">
        <v>54</v>
      </c>
      <c r="G19" s="36">
        <v>964.6</v>
      </c>
      <c r="H19" s="36">
        <v>0</v>
      </c>
      <c r="I19" s="36">
        <v>132.28</v>
      </c>
      <c r="J19" s="37">
        <v>85.6</v>
      </c>
      <c r="K19" s="36">
        <v>85.6</v>
      </c>
      <c r="L19" s="36">
        <v>73.92</v>
      </c>
      <c r="M19" s="36">
        <v>81.7</v>
      </c>
      <c r="N19" s="36">
        <v>86.21</v>
      </c>
      <c r="O19" s="36">
        <v>86.21</v>
      </c>
      <c r="P19" s="36">
        <v>86.21</v>
      </c>
      <c r="Q19" s="36">
        <v>82.29</v>
      </c>
      <c r="R19" s="36">
        <v>78.37</v>
      </c>
      <c r="S19" s="36">
        <v>86.21</v>
      </c>
    </row>
    <row r="20" spans="1:20" ht="79.900000000000006" customHeight="1" x14ac:dyDescent="0.2">
      <c r="A20" s="66" t="s">
        <v>91</v>
      </c>
      <c r="B20" s="67"/>
      <c r="C20" s="34" t="s">
        <v>71</v>
      </c>
      <c r="D20" s="35" t="s">
        <v>90</v>
      </c>
      <c r="E20" s="35" t="s">
        <v>54</v>
      </c>
      <c r="F20" s="35" t="s">
        <v>54</v>
      </c>
      <c r="G20" s="36">
        <v>754596.22</v>
      </c>
      <c r="H20" s="36">
        <v>0</v>
      </c>
      <c r="I20" s="36">
        <v>243998.13</v>
      </c>
      <c r="J20" s="37">
        <v>102716.25</v>
      </c>
      <c r="K20" s="36">
        <v>64244.69</v>
      </c>
      <c r="L20" s="36">
        <v>17119.37</v>
      </c>
      <c r="M20" s="36">
        <v>0</v>
      </c>
      <c r="N20" s="36">
        <v>0</v>
      </c>
      <c r="O20" s="36">
        <v>0</v>
      </c>
      <c r="P20" s="36">
        <v>26125.33</v>
      </c>
      <c r="Q20" s="36">
        <v>68591.240000000005</v>
      </c>
      <c r="R20" s="36">
        <v>104501.34</v>
      </c>
      <c r="S20" s="36">
        <v>127299.87</v>
      </c>
    </row>
    <row r="21" spans="1:20" ht="15.95" customHeight="1" x14ac:dyDescent="0.2">
      <c r="A21" s="68" t="s">
        <v>59</v>
      </c>
      <c r="B21" s="69"/>
      <c r="C21" s="38"/>
      <c r="D21" s="38"/>
      <c r="E21" s="38"/>
      <c r="F21" s="39"/>
      <c r="G21" s="40">
        <v>755560.82</v>
      </c>
      <c r="H21" s="40">
        <v>0</v>
      </c>
      <c r="I21" s="40">
        <v>244130.41</v>
      </c>
      <c r="J21" s="41">
        <v>102801.85</v>
      </c>
      <c r="K21" s="40">
        <v>64330.29</v>
      </c>
      <c r="L21" s="40">
        <v>17193.29</v>
      </c>
      <c r="M21" s="40">
        <v>81.7</v>
      </c>
      <c r="N21" s="40">
        <v>86.21</v>
      </c>
      <c r="O21" s="40">
        <v>86.21</v>
      </c>
      <c r="P21" s="40">
        <v>26211.54</v>
      </c>
      <c r="Q21" s="40">
        <v>68673.53</v>
      </c>
      <c r="R21" s="40">
        <v>104579.71</v>
      </c>
      <c r="S21" s="40">
        <v>127386.08</v>
      </c>
    </row>
  </sheetData>
  <mergeCells count="19">
    <mergeCell ref="A19:B19"/>
    <mergeCell ref="A20:B20"/>
    <mergeCell ref="A21:B21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19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29</v>
      </c>
    </row>
    <row r="13" spans="1:19" ht="16.899999999999999" customHeight="1" x14ac:dyDescent="0.2">
      <c r="A13" s="24" t="s">
        <v>18</v>
      </c>
      <c r="B13" s="63" t="s">
        <v>20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30</v>
      </c>
    </row>
    <row r="14" spans="1:19" ht="16.899999999999999" customHeight="1" x14ac:dyDescent="0.2">
      <c r="A14" s="24" t="s">
        <v>22</v>
      </c>
      <c r="B14" s="63" t="s">
        <v>92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93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79.900000000000006" customHeight="1" x14ac:dyDescent="0.2">
      <c r="A19" s="66" t="s">
        <v>95</v>
      </c>
      <c r="B19" s="67"/>
      <c r="C19" s="34" t="s">
        <v>94</v>
      </c>
      <c r="D19" s="35" t="s">
        <v>54</v>
      </c>
      <c r="E19" s="35" t="s">
        <v>54</v>
      </c>
      <c r="F19" s="35" t="s">
        <v>54</v>
      </c>
      <c r="G19" s="36">
        <v>120000</v>
      </c>
      <c r="H19" s="36">
        <v>0</v>
      </c>
      <c r="I19" s="36">
        <v>30000</v>
      </c>
      <c r="J19" s="37">
        <v>0</v>
      </c>
      <c r="K19" s="36">
        <v>30000</v>
      </c>
      <c r="L19" s="36">
        <v>0</v>
      </c>
      <c r="M19" s="36">
        <v>0</v>
      </c>
      <c r="N19" s="36">
        <v>30000</v>
      </c>
      <c r="O19" s="36">
        <v>0</v>
      </c>
      <c r="P19" s="36">
        <v>0</v>
      </c>
      <c r="Q19" s="36">
        <v>30000</v>
      </c>
      <c r="R19" s="36">
        <v>0</v>
      </c>
      <c r="S19" s="36">
        <v>0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120000</v>
      </c>
      <c r="H20" s="40">
        <v>0</v>
      </c>
      <c r="I20" s="40">
        <v>30000</v>
      </c>
      <c r="J20" s="41">
        <v>0</v>
      </c>
      <c r="K20" s="40">
        <v>30000</v>
      </c>
      <c r="L20" s="40">
        <v>0</v>
      </c>
      <c r="M20" s="40">
        <v>0</v>
      </c>
      <c r="N20" s="40">
        <v>30000</v>
      </c>
      <c r="O20" s="40">
        <v>0</v>
      </c>
      <c r="P20" s="40">
        <v>0</v>
      </c>
      <c r="Q20" s="40">
        <v>30000</v>
      </c>
      <c r="R20" s="40">
        <v>0</v>
      </c>
      <c r="S20" s="40">
        <v>0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19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29</v>
      </c>
    </row>
    <row r="13" spans="1:19" ht="16.899999999999999" customHeight="1" x14ac:dyDescent="0.2">
      <c r="A13" s="24" t="s">
        <v>18</v>
      </c>
      <c r="B13" s="63" t="s">
        <v>20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30</v>
      </c>
    </row>
    <row r="14" spans="1:19" ht="16.899999999999999" customHeight="1" x14ac:dyDescent="0.2">
      <c r="A14" s="24" t="s">
        <v>22</v>
      </c>
      <c r="B14" s="63" t="s">
        <v>96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97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79.900000000000006" customHeight="1" x14ac:dyDescent="0.2">
      <c r="A19" s="66" t="s">
        <v>95</v>
      </c>
      <c r="B19" s="67"/>
      <c r="C19" s="34" t="s">
        <v>94</v>
      </c>
      <c r="D19" s="35" t="s">
        <v>54</v>
      </c>
      <c r="E19" s="35" t="s">
        <v>54</v>
      </c>
      <c r="F19" s="35" t="s">
        <v>54</v>
      </c>
      <c r="G19" s="36">
        <v>5000</v>
      </c>
      <c r="H19" s="36">
        <v>0</v>
      </c>
      <c r="I19" s="36">
        <v>0</v>
      </c>
      <c r="J19" s="37">
        <v>2500</v>
      </c>
      <c r="K19" s="36">
        <v>0</v>
      </c>
      <c r="L19" s="36">
        <v>0</v>
      </c>
      <c r="M19" s="36">
        <v>2500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5000</v>
      </c>
      <c r="H20" s="40">
        <v>0</v>
      </c>
      <c r="I20" s="40">
        <v>0</v>
      </c>
      <c r="J20" s="41">
        <v>2500</v>
      </c>
      <c r="K20" s="40">
        <v>0</v>
      </c>
      <c r="L20" s="40">
        <v>0</v>
      </c>
      <c r="M20" s="40">
        <v>2500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19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29</v>
      </c>
    </row>
    <row r="13" spans="1:19" ht="16.899999999999999" customHeight="1" x14ac:dyDescent="0.2">
      <c r="A13" s="24" t="s">
        <v>18</v>
      </c>
      <c r="B13" s="63" t="s">
        <v>98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99</v>
      </c>
    </row>
    <row r="14" spans="1:19" ht="16.899999999999999" customHeight="1" x14ac:dyDescent="0.2">
      <c r="A14" s="24" t="s">
        <v>22</v>
      </c>
      <c r="B14" s="63" t="s">
        <v>21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31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95.65" customHeight="1" x14ac:dyDescent="0.2">
      <c r="A19" s="66" t="s">
        <v>56</v>
      </c>
      <c r="B19" s="67"/>
      <c r="C19" s="34" t="s">
        <v>53</v>
      </c>
      <c r="D19" s="35" t="s">
        <v>54</v>
      </c>
      <c r="E19" s="35" t="s">
        <v>55</v>
      </c>
      <c r="F19" s="35" t="s">
        <v>54</v>
      </c>
      <c r="G19" s="36">
        <v>515413.32</v>
      </c>
      <c r="H19" s="36">
        <v>16000</v>
      </c>
      <c r="I19" s="36">
        <v>38000</v>
      </c>
      <c r="J19" s="37">
        <v>38000</v>
      </c>
      <c r="K19" s="36">
        <v>38000</v>
      </c>
      <c r="L19" s="36">
        <v>38000</v>
      </c>
      <c r="M19" s="36">
        <v>38000</v>
      </c>
      <c r="N19" s="36">
        <v>38000</v>
      </c>
      <c r="O19" s="36">
        <v>38000</v>
      </c>
      <c r="P19" s="36">
        <v>38000</v>
      </c>
      <c r="Q19" s="36">
        <v>96000</v>
      </c>
      <c r="R19" s="36">
        <v>0</v>
      </c>
      <c r="S19" s="36">
        <v>99413.32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515413.32</v>
      </c>
      <c r="H20" s="40">
        <v>16000</v>
      </c>
      <c r="I20" s="40">
        <v>38000</v>
      </c>
      <c r="J20" s="41">
        <v>38000</v>
      </c>
      <c r="K20" s="40">
        <v>38000</v>
      </c>
      <c r="L20" s="40">
        <v>38000</v>
      </c>
      <c r="M20" s="40">
        <v>38000</v>
      </c>
      <c r="N20" s="40">
        <v>38000</v>
      </c>
      <c r="O20" s="40">
        <v>38000</v>
      </c>
      <c r="P20" s="40">
        <v>38000</v>
      </c>
      <c r="Q20" s="40">
        <v>96000</v>
      </c>
      <c r="R20" s="40">
        <v>0</v>
      </c>
      <c r="S20" s="40">
        <v>99413.32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19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29</v>
      </c>
    </row>
    <row r="13" spans="1:19" ht="16.899999999999999" customHeight="1" x14ac:dyDescent="0.2">
      <c r="A13" s="24" t="s">
        <v>18</v>
      </c>
      <c r="B13" s="63" t="s">
        <v>98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99</v>
      </c>
    </row>
    <row r="14" spans="1:19" ht="33.950000000000003" customHeight="1" x14ac:dyDescent="0.2">
      <c r="A14" s="24" t="s">
        <v>22</v>
      </c>
      <c r="B14" s="63" t="s">
        <v>60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61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111.75" customHeight="1" x14ac:dyDescent="0.2">
      <c r="A19" s="66" t="s">
        <v>63</v>
      </c>
      <c r="B19" s="67"/>
      <c r="C19" s="34" t="s">
        <v>62</v>
      </c>
      <c r="D19" s="35" t="s">
        <v>54</v>
      </c>
      <c r="E19" s="35" t="s">
        <v>55</v>
      </c>
      <c r="F19" s="35" t="s">
        <v>54</v>
      </c>
      <c r="G19" s="36">
        <v>155654.92000000001</v>
      </c>
      <c r="H19" s="36">
        <v>0</v>
      </c>
      <c r="I19" s="36">
        <v>12000</v>
      </c>
      <c r="J19" s="37">
        <v>12000</v>
      </c>
      <c r="K19" s="36">
        <v>12000</v>
      </c>
      <c r="L19" s="36">
        <v>12000</v>
      </c>
      <c r="M19" s="36">
        <v>12000</v>
      </c>
      <c r="N19" s="36">
        <v>12000</v>
      </c>
      <c r="O19" s="36">
        <v>12000</v>
      </c>
      <c r="P19" s="36">
        <v>12000</v>
      </c>
      <c r="Q19" s="36">
        <v>29000</v>
      </c>
      <c r="R19" s="36">
        <v>0</v>
      </c>
      <c r="S19" s="36">
        <v>30654.92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155654.92000000001</v>
      </c>
      <c r="H20" s="40">
        <v>0</v>
      </c>
      <c r="I20" s="40">
        <v>12000</v>
      </c>
      <c r="J20" s="41">
        <v>12000</v>
      </c>
      <c r="K20" s="40">
        <v>12000</v>
      </c>
      <c r="L20" s="40">
        <v>12000</v>
      </c>
      <c r="M20" s="40">
        <v>12000</v>
      </c>
      <c r="N20" s="40">
        <v>12000</v>
      </c>
      <c r="O20" s="40">
        <v>12000</v>
      </c>
      <c r="P20" s="40">
        <v>12000</v>
      </c>
      <c r="Q20" s="40">
        <v>29000</v>
      </c>
      <c r="R20" s="40">
        <v>0</v>
      </c>
      <c r="S20" s="40">
        <v>30654.92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20"/>
  <sheetViews>
    <sheetView showGridLines="0" workbookViewId="0"/>
  </sheetViews>
  <sheetFormatPr defaultRowHeight="12.75" customHeight="1" x14ac:dyDescent="0.2"/>
  <cols>
    <col min="1" max="1" width="30.7109375" customWidth="1"/>
    <col min="2" max="2" width="8.85546875" hidden="1" customWidth="1"/>
    <col min="3" max="6" width="8.7109375" customWidth="1"/>
    <col min="7" max="19" width="18.7109375" customWidth="1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x14ac:dyDescent="0.2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9" ht="35.85" customHeight="1" x14ac:dyDescent="0.25">
      <c r="A3" s="59" t="s">
        <v>2</v>
      </c>
      <c r="B3" s="60"/>
      <c r="C3" s="60"/>
      <c r="D3" s="60"/>
      <c r="E3" s="6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9" ht="17.850000000000001" customHeight="1" x14ac:dyDescent="0.25">
      <c r="A4" s="61" t="s">
        <v>3</v>
      </c>
      <c r="B4" s="61"/>
      <c r="C4" s="61"/>
      <c r="D4" s="61"/>
      <c r="E4" s="61"/>
      <c r="F4" s="6"/>
      <c r="G4" s="6"/>
      <c r="H4" s="6"/>
      <c r="I4" s="6"/>
      <c r="J4" s="6"/>
      <c r="K4" s="6"/>
      <c r="L4" s="6"/>
      <c r="O4" s="6"/>
      <c r="P4" s="6"/>
      <c r="Q4" s="6"/>
      <c r="R4" s="13"/>
      <c r="S4" s="14" t="s">
        <v>4</v>
      </c>
    </row>
    <row r="5" spans="1:19" x14ac:dyDescent="0.2">
      <c r="A5" s="7"/>
      <c r="B5" s="8"/>
      <c r="C5" s="8"/>
      <c r="D5" s="8"/>
      <c r="E5" s="8"/>
      <c r="G5" s="9"/>
      <c r="H5" s="9"/>
      <c r="I5" s="9"/>
      <c r="K5" s="10"/>
      <c r="L5" s="10"/>
      <c r="O5" s="10"/>
      <c r="P5" s="10"/>
      <c r="Q5" s="10"/>
      <c r="R5" s="9" t="s">
        <v>5</v>
      </c>
      <c r="S5" s="15" t="s">
        <v>6</v>
      </c>
    </row>
    <row r="6" spans="1:19" ht="16.5" x14ac:dyDescent="0.2">
      <c r="A6" s="11"/>
      <c r="B6" s="8"/>
      <c r="C6" s="8"/>
      <c r="D6" s="8"/>
      <c r="E6" s="8"/>
      <c r="F6" s="8"/>
      <c r="G6" s="8"/>
      <c r="H6" s="8"/>
      <c r="I6" s="8"/>
      <c r="K6" s="12"/>
      <c r="L6" s="12"/>
      <c r="O6" s="12"/>
      <c r="P6" s="12"/>
      <c r="Q6" s="12"/>
      <c r="R6" s="16" t="s">
        <v>7</v>
      </c>
      <c r="S6" s="17" t="s">
        <v>8</v>
      </c>
    </row>
    <row r="7" spans="1:19" ht="16.899999999999999" customHeight="1" x14ac:dyDescent="0.2">
      <c r="A7" s="18" t="s">
        <v>9</v>
      </c>
      <c r="B7" s="62" t="s">
        <v>10</v>
      </c>
      <c r="C7" s="62"/>
      <c r="D7" s="62"/>
      <c r="E7" s="62"/>
      <c r="F7" s="62"/>
      <c r="G7" s="62"/>
      <c r="H7" s="62"/>
      <c r="I7" s="62"/>
      <c r="J7" s="62"/>
      <c r="K7" s="62"/>
      <c r="R7" s="16" t="s">
        <v>12</v>
      </c>
      <c r="S7" s="19"/>
    </row>
    <row r="8" spans="1:19" ht="50.85" customHeight="1" x14ac:dyDescent="0.2">
      <c r="A8" s="18" t="s">
        <v>13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O8" s="12"/>
      <c r="P8" s="12"/>
      <c r="Q8" s="12"/>
      <c r="R8" s="16" t="s">
        <v>12</v>
      </c>
      <c r="S8" s="27"/>
    </row>
    <row r="9" spans="1:19" ht="16.5" x14ac:dyDescent="0.25">
      <c r="A9" s="20"/>
      <c r="B9" s="21"/>
      <c r="C9" s="21"/>
      <c r="D9" s="21"/>
      <c r="E9" s="21"/>
      <c r="F9" s="21"/>
      <c r="G9" s="21"/>
      <c r="H9" s="21"/>
      <c r="I9" s="21"/>
      <c r="J9" s="22"/>
      <c r="K9" s="23"/>
      <c r="L9" s="23"/>
      <c r="M9" s="22"/>
      <c r="N9" s="22"/>
      <c r="O9" s="23"/>
      <c r="P9" s="23"/>
      <c r="Q9" s="23"/>
      <c r="R9" s="16"/>
      <c r="S9" s="28"/>
    </row>
    <row r="10" spans="1:19" ht="16.899999999999999" customHeight="1" x14ac:dyDescent="0.25">
      <c r="A10" s="24" t="s">
        <v>14</v>
      </c>
      <c r="B10" s="64" t="s">
        <v>15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O10" s="12"/>
      <c r="P10" s="12"/>
      <c r="Q10" s="12"/>
      <c r="R10" s="16" t="s">
        <v>23</v>
      </c>
      <c r="S10" s="19" t="s">
        <v>24</v>
      </c>
    </row>
    <row r="11" spans="1:19" ht="33.950000000000003" customHeight="1" x14ac:dyDescent="0.2">
      <c r="A11" s="24" t="s">
        <v>16</v>
      </c>
      <c r="B11" s="63" t="s">
        <v>10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O11" s="12"/>
      <c r="P11" s="12"/>
      <c r="Q11" s="12"/>
      <c r="R11" s="16" t="s">
        <v>25</v>
      </c>
      <c r="S11" s="19" t="s">
        <v>28</v>
      </c>
    </row>
    <row r="12" spans="1:19" ht="33.950000000000003" customHeight="1" x14ac:dyDescent="0.2">
      <c r="A12" s="24" t="s">
        <v>17</v>
      </c>
      <c r="B12" s="63" t="s">
        <v>100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O12" s="12"/>
      <c r="P12" s="12"/>
      <c r="Q12" s="12"/>
      <c r="R12" s="16" t="s">
        <v>26</v>
      </c>
      <c r="S12" s="19" t="s">
        <v>103</v>
      </c>
    </row>
    <row r="13" spans="1:19" ht="33.950000000000003" customHeight="1" x14ac:dyDescent="0.2">
      <c r="A13" s="24" t="s">
        <v>18</v>
      </c>
      <c r="B13" s="63" t="s">
        <v>101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O13" s="12"/>
      <c r="P13" s="12"/>
      <c r="Q13" s="12"/>
      <c r="R13" s="16" t="s">
        <v>27</v>
      </c>
      <c r="S13" s="19" t="s">
        <v>104</v>
      </c>
    </row>
    <row r="14" spans="1:19" ht="16.899999999999999" customHeight="1" x14ac:dyDescent="0.2">
      <c r="A14" s="24" t="s">
        <v>22</v>
      </c>
      <c r="B14" s="63" t="s">
        <v>102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O14" s="12"/>
      <c r="P14" s="12"/>
      <c r="Q14" s="12"/>
      <c r="R14" s="16" t="s">
        <v>11</v>
      </c>
      <c r="S14" s="19" t="s">
        <v>105</v>
      </c>
    </row>
    <row r="15" spans="1:19" ht="16.899999999999999" customHeight="1" x14ac:dyDescent="0.2">
      <c r="A15" s="24" t="s">
        <v>32</v>
      </c>
      <c r="B15" s="63" t="s">
        <v>33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26"/>
      <c r="N15" s="26"/>
      <c r="O15" s="26"/>
      <c r="P15" s="26"/>
      <c r="Q15" s="26"/>
    </row>
    <row r="16" spans="1:19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20" ht="17.850000000000001" customHeight="1" x14ac:dyDescent="0.25">
      <c r="A17" s="70" t="s">
        <v>34</v>
      </c>
      <c r="B17" s="71"/>
      <c r="C17" s="70" t="s">
        <v>35</v>
      </c>
      <c r="D17" s="70" t="s">
        <v>36</v>
      </c>
      <c r="E17" s="70" t="s">
        <v>37</v>
      </c>
      <c r="F17" s="70" t="s">
        <v>38</v>
      </c>
      <c r="G17" s="72" t="s">
        <v>39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32"/>
    </row>
    <row r="18" spans="1:20" ht="15.95" customHeight="1" x14ac:dyDescent="0.25">
      <c r="A18" s="71"/>
      <c r="B18" s="71"/>
      <c r="C18" s="71"/>
      <c r="D18" s="71"/>
      <c r="E18" s="71"/>
      <c r="F18" s="71"/>
      <c r="G18" s="31" t="s">
        <v>52</v>
      </c>
      <c r="H18" s="31" t="s">
        <v>40</v>
      </c>
      <c r="I18" s="31" t="s">
        <v>41</v>
      </c>
      <c r="J18" s="31" t="s">
        <v>42</v>
      </c>
      <c r="K18" s="31" t="s">
        <v>43</v>
      </c>
      <c r="L18" s="31" t="s">
        <v>44</v>
      </c>
      <c r="M18" s="31" t="s">
        <v>45</v>
      </c>
      <c r="N18" s="31" t="s">
        <v>46</v>
      </c>
      <c r="O18" s="31" t="s">
        <v>47</v>
      </c>
      <c r="P18" s="31" t="s">
        <v>48</v>
      </c>
      <c r="Q18" s="31" t="s">
        <v>49</v>
      </c>
      <c r="R18" s="31" t="s">
        <v>50</v>
      </c>
      <c r="S18" s="31" t="s">
        <v>51</v>
      </c>
      <c r="T18" s="33"/>
    </row>
    <row r="19" spans="1:20" ht="63.75" customHeight="1" x14ac:dyDescent="0.2">
      <c r="A19" s="66" t="s">
        <v>107</v>
      </c>
      <c r="B19" s="67"/>
      <c r="C19" s="34" t="s">
        <v>106</v>
      </c>
      <c r="D19" s="35" t="s">
        <v>54</v>
      </c>
      <c r="E19" s="35" t="s">
        <v>54</v>
      </c>
      <c r="F19" s="35" t="s">
        <v>54</v>
      </c>
      <c r="G19" s="36">
        <v>20000</v>
      </c>
      <c r="H19" s="36">
        <v>0</v>
      </c>
      <c r="I19" s="36">
        <v>0</v>
      </c>
      <c r="J19" s="37">
        <v>0</v>
      </c>
      <c r="K19" s="36">
        <v>0</v>
      </c>
      <c r="L19" s="36">
        <v>0</v>
      </c>
      <c r="M19" s="36">
        <v>0</v>
      </c>
      <c r="N19" s="36">
        <v>0</v>
      </c>
      <c r="O19" s="36">
        <v>20000</v>
      </c>
      <c r="P19" s="36">
        <v>0</v>
      </c>
      <c r="Q19" s="36">
        <v>0</v>
      </c>
      <c r="R19" s="36">
        <v>0</v>
      </c>
      <c r="S19" s="36">
        <v>0</v>
      </c>
    </row>
    <row r="20" spans="1:20" ht="15.95" customHeight="1" x14ac:dyDescent="0.2">
      <c r="A20" s="68" t="s">
        <v>59</v>
      </c>
      <c r="B20" s="69"/>
      <c r="C20" s="38"/>
      <c r="D20" s="38"/>
      <c r="E20" s="38"/>
      <c r="F20" s="39"/>
      <c r="G20" s="40">
        <v>20000</v>
      </c>
      <c r="H20" s="40">
        <v>0</v>
      </c>
      <c r="I20" s="40">
        <v>0</v>
      </c>
      <c r="J20" s="41">
        <v>0</v>
      </c>
      <c r="K20" s="40">
        <v>0</v>
      </c>
      <c r="L20" s="40">
        <v>0</v>
      </c>
      <c r="M20" s="40">
        <v>0</v>
      </c>
      <c r="N20" s="40">
        <v>0</v>
      </c>
      <c r="O20" s="40">
        <v>20000</v>
      </c>
      <c r="P20" s="40">
        <v>0</v>
      </c>
      <c r="Q20" s="40">
        <v>0</v>
      </c>
      <c r="R20" s="40">
        <v>0</v>
      </c>
      <c r="S20" s="40">
        <v>0</v>
      </c>
    </row>
  </sheetData>
  <mergeCells count="18">
    <mergeCell ref="A19:B19"/>
    <mergeCell ref="A20:B20"/>
    <mergeCell ref="B14:L14"/>
    <mergeCell ref="B15:L15"/>
    <mergeCell ref="A17:B18"/>
    <mergeCell ref="C17:C18"/>
    <mergeCell ref="D17:D18"/>
    <mergeCell ref="E17:E18"/>
    <mergeCell ref="F17:F18"/>
    <mergeCell ref="G17:S17"/>
    <mergeCell ref="A3:E3"/>
    <mergeCell ref="A4:E4"/>
    <mergeCell ref="B7:K7"/>
    <mergeCell ref="B12:L12"/>
    <mergeCell ref="B13:L13"/>
    <mergeCell ref="B8:L8"/>
    <mergeCell ref="B11:L11"/>
    <mergeCell ref="B10:K10"/>
  </mergeCells>
  <pageMargins left="0.59055118110236227" right="0.19685039370078741" top="0.39370078740157483" bottom="0.39370078740157483" header="0" footer="0"/>
  <pageSetup paperSize="9" fitToHeight="0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63</vt:i4>
      </vt:variant>
    </vt:vector>
  </HeadingPairs>
  <TitlesOfParts>
    <vt:vector size="91" baseType="lpstr">
      <vt:lpstr>Кассовый план</vt:lpstr>
      <vt:lpstr>Кассовый план (2)</vt:lpstr>
      <vt:lpstr>Кассовый план (3)</vt:lpstr>
      <vt:lpstr>Кассовый план (4)</vt:lpstr>
      <vt:lpstr>Кассовый план (5)</vt:lpstr>
      <vt:lpstr>Кассовый план (6)</vt:lpstr>
      <vt:lpstr>Кассовый план (7)</vt:lpstr>
      <vt:lpstr>Кассовый план (8)</vt:lpstr>
      <vt:lpstr>Кассовый план (9)</vt:lpstr>
      <vt:lpstr>Кассовый план (10)</vt:lpstr>
      <vt:lpstr>Кассовый план (11)</vt:lpstr>
      <vt:lpstr>Кассовый план (12)</vt:lpstr>
      <vt:lpstr>Кассовый план (13)</vt:lpstr>
      <vt:lpstr>Кассовый план (14)</vt:lpstr>
      <vt:lpstr>Кассовый план (15)</vt:lpstr>
      <vt:lpstr>Кассовый план (16)</vt:lpstr>
      <vt:lpstr>Кассовый план (17)</vt:lpstr>
      <vt:lpstr>Кассовый план (18)</vt:lpstr>
      <vt:lpstr>Кассовый план (19)</vt:lpstr>
      <vt:lpstr>Кассовый план (20)</vt:lpstr>
      <vt:lpstr>Кассовый план (21)</vt:lpstr>
      <vt:lpstr>Кассовый план (22)</vt:lpstr>
      <vt:lpstr>Кассовый план (23)</vt:lpstr>
      <vt:lpstr>Кассовый план (24)</vt:lpstr>
      <vt:lpstr>Кассовый план (25)</vt:lpstr>
      <vt:lpstr>Кассовый план (26)</vt:lpstr>
      <vt:lpstr>Кассовый план (27)</vt:lpstr>
      <vt:lpstr>Сводный лист</vt:lpstr>
      <vt:lpstr>'Кассовый план (27)'!APPT</vt:lpstr>
      <vt:lpstr>'Кассовый план (27)'!BBB</vt:lpstr>
      <vt:lpstr>'Сводный лист'!BFT_Print_Titles</vt:lpstr>
      <vt:lpstr>'Кассовый план (27)'!FIO</vt:lpstr>
      <vt:lpstr>'Сводный лист'!FIO</vt:lpstr>
      <vt:lpstr>'Кассовый план'!IS_DOCUMENT</vt:lpstr>
      <vt:lpstr>'Кассовый план (10)'!IS_DOCUMENT</vt:lpstr>
      <vt:lpstr>'Кассовый план (11)'!IS_DOCUMENT</vt:lpstr>
      <vt:lpstr>'Кассовый план (12)'!IS_DOCUMENT</vt:lpstr>
      <vt:lpstr>'Кассовый план (13)'!IS_DOCUMENT</vt:lpstr>
      <vt:lpstr>'Кассовый план (14)'!IS_DOCUMENT</vt:lpstr>
      <vt:lpstr>'Кассовый план (15)'!IS_DOCUMENT</vt:lpstr>
      <vt:lpstr>'Кассовый план (16)'!IS_DOCUMENT</vt:lpstr>
      <vt:lpstr>'Кассовый план (17)'!IS_DOCUMENT</vt:lpstr>
      <vt:lpstr>'Кассовый план (18)'!IS_DOCUMENT</vt:lpstr>
      <vt:lpstr>'Кассовый план (19)'!IS_DOCUMENT</vt:lpstr>
      <vt:lpstr>'Кассовый план (2)'!IS_DOCUMENT</vt:lpstr>
      <vt:lpstr>'Кассовый план (20)'!IS_DOCUMENT</vt:lpstr>
      <vt:lpstr>'Кассовый план (21)'!IS_DOCUMENT</vt:lpstr>
      <vt:lpstr>'Кассовый план (22)'!IS_DOCUMENT</vt:lpstr>
      <vt:lpstr>'Кассовый план (23)'!IS_DOCUMENT</vt:lpstr>
      <vt:lpstr>'Кассовый план (24)'!IS_DOCUMENT</vt:lpstr>
      <vt:lpstr>'Кассовый план (25)'!IS_DOCUMENT</vt:lpstr>
      <vt:lpstr>'Кассовый план (26)'!IS_DOCUMENT</vt:lpstr>
      <vt:lpstr>'Кассовый план (27)'!IS_DOCUMENT</vt:lpstr>
      <vt:lpstr>'Кассовый план (3)'!IS_DOCUMENT</vt:lpstr>
      <vt:lpstr>'Кассовый план (4)'!IS_DOCUMENT</vt:lpstr>
      <vt:lpstr>'Кассовый план (5)'!IS_DOCUMENT</vt:lpstr>
      <vt:lpstr>'Кассовый план (6)'!IS_DOCUMENT</vt:lpstr>
      <vt:lpstr>'Кассовый план (7)'!IS_DOCUMENT</vt:lpstr>
      <vt:lpstr>'Кассовый план (8)'!IS_DOCUMENT</vt:lpstr>
      <vt:lpstr>'Кассовый план (9)'!IS_DOCUMENT</vt:lpstr>
      <vt:lpstr>'Кассовый план'!LAST_CELL</vt:lpstr>
      <vt:lpstr>'Кассовый план (10)'!LAST_CELL</vt:lpstr>
      <vt:lpstr>'Кассовый план (11)'!LAST_CELL</vt:lpstr>
      <vt:lpstr>'Кассовый план (12)'!LAST_CELL</vt:lpstr>
      <vt:lpstr>'Кассовый план (13)'!LAST_CELL</vt:lpstr>
      <vt:lpstr>'Кассовый план (14)'!LAST_CELL</vt:lpstr>
      <vt:lpstr>'Кассовый план (15)'!LAST_CELL</vt:lpstr>
      <vt:lpstr>'Кассовый план (16)'!LAST_CELL</vt:lpstr>
      <vt:lpstr>'Кассовый план (17)'!LAST_CELL</vt:lpstr>
      <vt:lpstr>'Кассовый план (18)'!LAST_CELL</vt:lpstr>
      <vt:lpstr>'Кассовый план (19)'!LAST_CELL</vt:lpstr>
      <vt:lpstr>'Кассовый план (2)'!LAST_CELL</vt:lpstr>
      <vt:lpstr>'Кассовый план (20)'!LAST_CELL</vt:lpstr>
      <vt:lpstr>'Кассовый план (21)'!LAST_CELL</vt:lpstr>
      <vt:lpstr>'Кассовый план (22)'!LAST_CELL</vt:lpstr>
      <vt:lpstr>'Кассовый план (23)'!LAST_CELL</vt:lpstr>
      <vt:lpstr>'Кассовый план (24)'!LAST_CELL</vt:lpstr>
      <vt:lpstr>'Кассовый план (25)'!LAST_CELL</vt:lpstr>
      <vt:lpstr>'Кассовый план (26)'!LAST_CELL</vt:lpstr>
      <vt:lpstr>'Кассовый план (27)'!LAST_CELL</vt:lpstr>
      <vt:lpstr>'Кассовый план (3)'!LAST_CELL</vt:lpstr>
      <vt:lpstr>'Кассовый план (4)'!LAST_CELL</vt:lpstr>
      <vt:lpstr>'Кассовый план (5)'!LAST_CELL</vt:lpstr>
      <vt:lpstr>'Кассовый план (6)'!LAST_CELL</vt:lpstr>
      <vt:lpstr>'Кассовый план (7)'!LAST_CELL</vt:lpstr>
      <vt:lpstr>'Кассовый план (8)'!LAST_CELL</vt:lpstr>
      <vt:lpstr>'Кассовый план (9)'!LAST_CELL</vt:lpstr>
      <vt:lpstr>'Сводный лист'!LAST_CELL</vt:lpstr>
      <vt:lpstr>'Кассовый план (27)'!LLL</vt:lpstr>
      <vt:lpstr>'Кассовый план (27)'!SIGN</vt:lpstr>
      <vt:lpstr>'Сводный лист'!SIGN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rep:2.54.0.61</dc:description>
  <cp:lastModifiedBy>Пользователь</cp:lastModifiedBy>
  <dcterms:created xsi:type="dcterms:W3CDTF">2021-12-08T08:02:48Z</dcterms:created>
  <dcterms:modified xsi:type="dcterms:W3CDTF">2022-11-14T05:33:10Z</dcterms:modified>
</cp:coreProperties>
</file>